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Юлия\Мои документы\Загрузка\Сайт\"/>
    </mc:Choice>
  </mc:AlternateContent>
  <bookViews>
    <workbookView xWindow="120" yWindow="45" windowWidth="23715" windowHeight="9495"/>
  </bookViews>
  <sheets>
    <sheet name="загрузка Т " sheetId="1" r:id="rId1"/>
    <sheet name="Лист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matlist">[1]Plan!$A$142:$A$153</definedName>
  </definedNames>
  <calcPr calcId="152511"/>
</workbook>
</file>

<file path=xl/calcChain.xml><?xml version="1.0" encoding="utf-8"?>
<calcChain xmlns="http://schemas.openxmlformats.org/spreadsheetml/2006/main">
  <c r="D69" i="1" l="1"/>
  <c r="D43" i="1" l="1"/>
  <c r="D7" i="1" l="1"/>
  <c r="D33" i="1" l="1"/>
  <c r="D16" i="1" l="1"/>
  <c r="D9" i="1" l="1"/>
  <c r="D67" i="1" l="1"/>
  <c r="D29" i="1" l="1"/>
  <c r="D26" i="1" l="1"/>
  <c r="D4" i="1" l="1"/>
  <c r="D75" i="1" l="1"/>
  <c r="D73" i="1"/>
  <c r="D44" i="1"/>
  <c r="D5" i="1" l="1"/>
  <c r="D72" i="1" l="1"/>
  <c r="D53" i="1" l="1"/>
  <c r="D50" i="1" l="1"/>
  <c r="D19" i="1" l="1"/>
  <c r="D8" i="1" l="1"/>
  <c r="D6" i="1" l="1"/>
  <c r="D48" i="1" l="1"/>
  <c r="D78" i="1" l="1"/>
  <c r="D86" i="1" l="1"/>
  <c r="D22" i="1" l="1"/>
  <c r="D90" i="1" l="1"/>
  <c r="D89" i="1" l="1"/>
  <c r="D88" i="1" l="1"/>
  <c r="D87" i="1" l="1"/>
  <c r="D85" i="1" l="1"/>
  <c r="D84" i="1" l="1"/>
  <c r="D83" i="1" l="1"/>
  <c r="D82" i="1" l="1"/>
  <c r="D81" i="1" l="1"/>
  <c r="D80" i="1" l="1"/>
  <c r="D77" i="1" l="1"/>
  <c r="D76" i="1" l="1"/>
  <c r="D74" i="1" l="1"/>
  <c r="D71" i="1" l="1"/>
  <c r="D68" i="1" l="1"/>
  <c r="D66" i="1" l="1"/>
  <c r="D65" i="1" l="1"/>
  <c r="D64" i="1" l="1"/>
  <c r="D63" i="1" l="1"/>
  <c r="D62" i="1" l="1"/>
  <c r="D61" i="1" l="1"/>
  <c r="D59" i="1" l="1"/>
  <c r="D58" i="1" l="1"/>
  <c r="D57" i="1" l="1"/>
  <c r="D56" i="1" l="1"/>
  <c r="D55" i="1" l="1"/>
  <c r="D54" i="1" l="1"/>
  <c r="D52" i="1" l="1"/>
  <c r="D49" i="1" l="1"/>
  <c r="D47" i="1" l="1"/>
  <c r="D46" i="1" l="1"/>
  <c r="D45" i="1" l="1"/>
  <c r="D42" i="1" l="1"/>
  <c r="D41" i="1" l="1"/>
  <c r="D40" i="1" l="1"/>
  <c r="D39" i="1" l="1"/>
  <c r="D38" i="1" l="1"/>
  <c r="D37" i="1" l="1"/>
  <c r="D36" i="1" l="1"/>
  <c r="D35" i="1" l="1"/>
  <c r="D34" i="1" l="1"/>
  <c r="D31" i="1" l="1"/>
  <c r="D30" i="1" l="1"/>
  <c r="D28" i="1" l="1"/>
  <c r="D27" i="1" l="1"/>
  <c r="D25" i="1" l="1"/>
  <c r="D24" i="1" l="1"/>
  <c r="D23" i="1" l="1"/>
  <c r="D21" i="1" l="1"/>
  <c r="D20" i="1" l="1"/>
  <c r="D18" i="1" l="1"/>
  <c r="D15" i="1" l="1"/>
  <c r="D14" i="1" l="1"/>
  <c r="D13" i="1" l="1"/>
  <c r="D12" i="1" l="1"/>
  <c r="D11" i="1" l="1"/>
  <c r="D10" i="1" l="1"/>
</calcChain>
</file>

<file path=xl/sharedStrings.xml><?xml version="1.0" encoding="utf-8"?>
<sst xmlns="http://schemas.openxmlformats.org/spreadsheetml/2006/main" count="93" uniqueCount="93">
  <si>
    <t>Осакаровский РЭС</t>
  </si>
  <si>
    <t xml:space="preserve">Ишимская </t>
  </si>
  <si>
    <t xml:space="preserve">Заря  </t>
  </si>
  <si>
    <t xml:space="preserve">Центральная </t>
  </si>
  <si>
    <t xml:space="preserve">Красный Кут </t>
  </si>
  <si>
    <t xml:space="preserve">Рассвет </t>
  </si>
  <si>
    <t xml:space="preserve">Морозовка </t>
  </si>
  <si>
    <t xml:space="preserve">Октябрьская </t>
  </si>
  <si>
    <t xml:space="preserve">Крестовка </t>
  </si>
  <si>
    <t xml:space="preserve">Темиртауская </t>
  </si>
  <si>
    <t xml:space="preserve">Николаевка </t>
  </si>
  <si>
    <t xml:space="preserve">Батпак </t>
  </si>
  <si>
    <t xml:space="preserve">Передовик </t>
  </si>
  <si>
    <t xml:space="preserve">Богучар </t>
  </si>
  <si>
    <t>Молодежный  РЭС</t>
  </si>
  <si>
    <t xml:space="preserve">НС 19  </t>
  </si>
  <si>
    <t xml:space="preserve">Трудовая  </t>
  </si>
  <si>
    <t xml:space="preserve">НПС Трудовая </t>
  </si>
  <si>
    <t xml:space="preserve">Тельмана </t>
  </si>
  <si>
    <t xml:space="preserve">Дальняя </t>
  </si>
  <si>
    <t xml:space="preserve">Вольск </t>
  </si>
  <si>
    <t xml:space="preserve">Шидерты </t>
  </si>
  <si>
    <t>Родниковская</t>
  </si>
  <si>
    <t xml:space="preserve">Молодёжная </t>
  </si>
  <si>
    <t xml:space="preserve">Шокай-2 </t>
  </si>
  <si>
    <t xml:space="preserve">Мирная </t>
  </si>
  <si>
    <t xml:space="preserve">Звезда </t>
  </si>
  <si>
    <t xml:space="preserve">Казахстан </t>
  </si>
  <si>
    <t xml:space="preserve">Весна </t>
  </si>
  <si>
    <t>Нуринский  район</t>
  </si>
  <si>
    <t xml:space="preserve">Киевка  </t>
  </si>
  <si>
    <t xml:space="preserve">Казгородок  </t>
  </si>
  <si>
    <t xml:space="preserve">Черниговка </t>
  </si>
  <si>
    <t xml:space="preserve">Трудовик </t>
  </si>
  <si>
    <t xml:space="preserve">Щербаковская </t>
  </si>
  <si>
    <t xml:space="preserve">Донская </t>
  </si>
  <si>
    <t xml:space="preserve">Заречная </t>
  </si>
  <si>
    <t xml:space="preserve">Урожайная </t>
  </si>
  <si>
    <t xml:space="preserve">Пржевальская </t>
  </si>
  <si>
    <t xml:space="preserve">Энтузиаст </t>
  </si>
  <si>
    <t xml:space="preserve">Шахтер </t>
  </si>
  <si>
    <t xml:space="preserve">17 лет Октября </t>
  </si>
  <si>
    <t xml:space="preserve">Полетаева </t>
  </si>
  <si>
    <t xml:space="preserve">Индустриальная </t>
  </si>
  <si>
    <t xml:space="preserve">Париж.коммуна </t>
  </si>
  <si>
    <t xml:space="preserve">Нуринская </t>
  </si>
  <si>
    <t xml:space="preserve">Куйбышева </t>
  </si>
  <si>
    <t xml:space="preserve">Новокарповка </t>
  </si>
  <si>
    <t>Тенгизский  участок</t>
  </si>
  <si>
    <t xml:space="preserve">Баршино  </t>
  </si>
  <si>
    <t xml:space="preserve">Шубарколь </t>
  </si>
  <si>
    <t xml:space="preserve">Талдысай </t>
  </si>
  <si>
    <t xml:space="preserve">Соналы </t>
  </si>
  <si>
    <t xml:space="preserve">Кулан </t>
  </si>
  <si>
    <t xml:space="preserve">Жанбобек </t>
  </si>
  <si>
    <t xml:space="preserve">Аршаты </t>
  </si>
  <si>
    <t xml:space="preserve">Сары-Узень </t>
  </si>
  <si>
    <t>Абайский  район</t>
  </si>
  <si>
    <t xml:space="preserve">Самарка </t>
  </si>
  <si>
    <t xml:space="preserve">Акбастау </t>
  </si>
  <si>
    <t xml:space="preserve">Коксунская </t>
  </si>
  <si>
    <t xml:space="preserve">Путь Ильича </t>
  </si>
  <si>
    <t xml:space="preserve">Бородиновка </t>
  </si>
  <si>
    <t xml:space="preserve">Жумабек </t>
  </si>
  <si>
    <t xml:space="preserve">Карагандинская </t>
  </si>
  <si>
    <t xml:space="preserve">Есенгельда </t>
  </si>
  <si>
    <t xml:space="preserve">Репродуктор </t>
  </si>
  <si>
    <t>Егиндыбулакский  район</t>
  </si>
  <si>
    <t xml:space="preserve">Егиндыбулак  </t>
  </si>
  <si>
    <t xml:space="preserve">Комсомольская </t>
  </si>
  <si>
    <t xml:space="preserve">40 лет Казахстана </t>
  </si>
  <si>
    <t xml:space="preserve">Коянды </t>
  </si>
  <si>
    <t xml:space="preserve">Абай </t>
  </si>
  <si>
    <t xml:space="preserve">Осибай </t>
  </si>
  <si>
    <t xml:space="preserve">Айрык </t>
  </si>
  <si>
    <t xml:space="preserve">Аркалык </t>
  </si>
  <si>
    <t>Каркаралинский  район</t>
  </si>
  <si>
    <t xml:space="preserve">Восток </t>
  </si>
  <si>
    <t xml:space="preserve">Первомайская </t>
  </si>
  <si>
    <t xml:space="preserve">Бесоба </t>
  </si>
  <si>
    <t xml:space="preserve">Бейбетшилик </t>
  </si>
  <si>
    <t xml:space="preserve">Киргизия </t>
  </si>
  <si>
    <t xml:space="preserve">Прогресс </t>
  </si>
  <si>
    <t xml:space="preserve">Татан </t>
  </si>
  <si>
    <t xml:space="preserve">Бидаик </t>
  </si>
  <si>
    <t xml:space="preserve">Джамбул </t>
  </si>
  <si>
    <t xml:space="preserve">Фрунзе  </t>
  </si>
  <si>
    <t xml:space="preserve">Сары-Обалы </t>
  </si>
  <si>
    <t>№ п/п</t>
  </si>
  <si>
    <t>Подстанция</t>
  </si>
  <si>
    <t>Мощность сил. тран-ра, кВА</t>
  </si>
  <si>
    <t>Загрузка по выданным ТУ, кВт</t>
  </si>
  <si>
    <t xml:space="preserve">Данные о свободной мощности не являются исчерпывающими (функционал в разработке). Для получения полной информации о пропускной способности сети, необходим расчет у специалистов ТОО "КРЭК"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</si>
</sst>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#,##0;[Red]\(#,##0\)"/>
    <numFmt numFmtId="166" formatCode="_-* #,##0&quot;?.&quot;_-;\-* #,##0&quot;?.&quot;_-;_-* &quot;-&quot;&quot;?.&quot;_-;_-@_-"/>
    <numFmt numFmtId="167" formatCode="_-* #,##0.00&quot;?.&quot;_-;\-* #,##0.00&quot;?.&quot;_-;_-* &quot;-&quot;??&quot;?.&quot;_-;_-@_-"/>
    <numFmt numFmtId="168" formatCode="#,##0.0"/>
    <numFmt numFmtId="169" formatCode="0.00000"/>
    <numFmt numFmtId="170" formatCode="_(* #,##0.00_);_(* \(#,##0.00\);_(* &quot;-&quot;??_);_(@_)"/>
    <numFmt numFmtId="171" formatCode="\ #,##0&quot;    &quot;;\-#,##0&quot;    &quot;;&quot; -&quot;#&quot;    &quot;;@\ "/>
  </numFmts>
  <fonts count="34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9"/>
      <color indexed="10"/>
      <name val="Times New Roman"/>
      <family val="1"/>
    </font>
    <font>
      <b/>
      <sz val="9"/>
      <color indexed="18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24"/>
      <name val="Arial"/>
      <family val="2"/>
      <charset val="204"/>
    </font>
    <font>
      <sz val="10"/>
      <name val="Arial Cyr"/>
      <charset val="204"/>
    </font>
    <font>
      <sz val="12"/>
      <name val="Helv"/>
    </font>
    <font>
      <sz val="8"/>
      <name val="Arial"/>
      <family val="2"/>
    </font>
    <font>
      <b/>
      <sz val="12"/>
      <name val="Arial"/>
      <family val="2"/>
      <charset val="204"/>
    </font>
    <font>
      <b/>
      <u/>
      <sz val="9"/>
      <name val="Times New Roman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u/>
      <sz val="9"/>
      <name val="Times New Roman"/>
      <family val="1"/>
      <charset val="204"/>
    </font>
    <font>
      <sz val="10"/>
      <color indexed="14"/>
      <name val="Times New Roman"/>
      <family val="1"/>
    </font>
    <font>
      <sz val="10"/>
      <name val="Arial Cyr"/>
    </font>
    <font>
      <b/>
      <i/>
      <sz val="16"/>
      <name val="Helv"/>
    </font>
    <font>
      <sz val="10"/>
      <name val="Geneva"/>
    </font>
    <font>
      <b/>
      <sz val="10"/>
      <color indexed="10"/>
      <name val="Times New Roman"/>
      <family val="1"/>
    </font>
    <font>
      <b/>
      <sz val="10"/>
      <color indexed="39"/>
      <name val="Times New Roman"/>
      <family val="1"/>
    </font>
    <font>
      <b/>
      <u/>
      <sz val="10"/>
      <name val="Times New Roman"/>
      <family val="1"/>
    </font>
    <font>
      <b/>
      <sz val="10"/>
      <color indexed="12"/>
      <name val="Times New Roman"/>
      <family val="1"/>
    </font>
    <font>
      <u/>
      <sz val="8.5"/>
      <color theme="10"/>
      <name val="Arial Cyr"/>
      <family val="2"/>
      <charset val="204"/>
    </font>
    <font>
      <u/>
      <sz val="7.5"/>
      <color indexed="12"/>
      <name val="Arial Cyr"/>
      <charset val="204"/>
    </font>
    <font>
      <u/>
      <sz val="8.5"/>
      <color indexed="12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light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5">
    <xf numFmtId="0" fontId="0" fillId="0" borderId="0"/>
    <xf numFmtId="0" fontId="6" fillId="0" borderId="0"/>
    <xf numFmtId="0" fontId="7" fillId="0" borderId="0"/>
    <xf numFmtId="0" fontId="7" fillId="0" borderId="0"/>
    <xf numFmtId="2" fontId="8" fillId="0" borderId="0" applyNumberFormat="0" applyFill="0" applyBorder="0" applyAlignment="0" applyProtection="0"/>
    <xf numFmtId="2" fontId="9" fillId="0" borderId="0" applyNumberFormat="0" applyFill="0" applyBorder="0" applyAlignment="0" applyProtection="0"/>
    <xf numFmtId="0" fontId="10" fillId="4" borderId="0"/>
    <xf numFmtId="165" fontId="4" fillId="0" borderId="0" applyFont="0" applyFill="0" applyBorder="0" applyAlignment="0" applyProtection="0"/>
    <xf numFmtId="3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38" fontId="14" fillId="5" borderId="0" applyNumberFormat="0" applyBorder="0" applyAlignment="0" applyProtection="0"/>
    <xf numFmtId="0" fontId="15" fillId="0" borderId="3" applyNumberFormat="0" applyAlignment="0" applyProtection="0">
      <alignment horizontal="left" vertical="center"/>
    </xf>
    <xf numFmtId="0" fontId="15" fillId="0" borderId="6">
      <alignment horizontal="left" vertical="center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/>
    <xf numFmtId="10" fontId="14" fillId="6" borderId="7" applyNumberFormat="0" applyBorder="0" applyAlignment="0" applyProtection="0"/>
    <xf numFmtId="0" fontId="20" fillId="0" borderId="7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0" fillId="0" borderId="8"/>
    <xf numFmtId="0" fontId="22" fillId="0" borderId="0"/>
    <xf numFmtId="0" fontId="12" fillId="0" borderId="0"/>
    <xf numFmtId="10" fontId="7" fillId="0" borderId="0" applyFont="0" applyFill="0" applyBorder="0" applyAlignment="0" applyProtection="0"/>
    <xf numFmtId="1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11" fillId="0" borderId="9" applyNumberFormat="0" applyFont="0" applyFill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7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32" fillId="0" borderId="0" applyFont="0" applyFill="0" applyBorder="0" applyAlignment="0" applyProtection="0"/>
    <xf numFmtId="0" fontId="33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2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2" fillId="0" borderId="0" applyFill="0" applyBorder="0" applyAlignment="0" applyProtection="0"/>
    <xf numFmtId="164" fontId="32" fillId="0" borderId="0" applyFont="0" applyFill="0" applyBorder="0" applyAlignment="0" applyProtection="0"/>
    <xf numFmtId="0" fontId="12" fillId="0" borderId="10" applyNumberFormat="0" applyFont="0" applyFill="0" applyAlignment="0" applyProtection="0">
      <alignment vertical="center"/>
    </xf>
  </cellStyleXfs>
  <cellXfs count="33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</cellXfs>
  <cellStyles count="85">
    <cellStyle name="_x0005__x001c_" xfId="1"/>
    <cellStyle name="_x0005__x001c_ 2" xfId="2"/>
    <cellStyle name="_x0005__x001c__2011 КРЭК форма бюджета откорректир" xfId="3"/>
    <cellStyle name="1.0 TITLE" xfId="4"/>
    <cellStyle name="1.1 TITLE" xfId="5"/>
    <cellStyle name="1Normal" xfId="6"/>
    <cellStyle name="Comma_EKi Flash-Sep-2000" xfId="7"/>
    <cellStyle name="Comma0" xfId="8"/>
    <cellStyle name="Currency [0]_Balance" xfId="9"/>
    <cellStyle name="Currency_Balance" xfId="10"/>
    <cellStyle name="Currency0" xfId="11"/>
    <cellStyle name="Date" xfId="12"/>
    <cellStyle name="Fixed" xfId="13"/>
    <cellStyle name="Grey" xfId="14"/>
    <cellStyle name="Header1" xfId="15"/>
    <cellStyle name="Header2" xfId="16"/>
    <cellStyle name="Heading" xfId="17"/>
    <cellStyle name="Heading 1" xfId="18"/>
    <cellStyle name="Heading 2" xfId="19"/>
    <cellStyle name="Heading_Chart; DSCR " xfId="20"/>
    <cellStyle name="Input [yellow]" xfId="21"/>
    <cellStyle name="Input Box" xfId="22"/>
    <cellStyle name="Millares [0]_pldt" xfId="23"/>
    <cellStyle name="Millares_pldt" xfId="24"/>
    <cellStyle name="Milliers [0]_EDYAN" xfId="25"/>
    <cellStyle name="Milliers_EDYAN" xfId="26"/>
    <cellStyle name="Moneda [0]_pldt" xfId="27"/>
    <cellStyle name="Moneda_pldt" xfId="28"/>
    <cellStyle name="Monétaire [0]_EDYAN" xfId="29"/>
    <cellStyle name="Monétaire_EDYAN" xfId="30"/>
    <cellStyle name="Norma11l" xfId="31"/>
    <cellStyle name="Normal - Style1" xfId="32"/>
    <cellStyle name="Normal_Balance" xfId="33"/>
    <cellStyle name="Percent [2]" xfId="34"/>
    <cellStyle name="Percent 0.00%" xfId="35"/>
    <cellStyle name="Title 1.0" xfId="36"/>
    <cellStyle name="Title 1.1" xfId="37"/>
    <cellStyle name="Title 1.1.1" xfId="38"/>
    <cellStyle name="Title 1.1_ft-06" xfId="39"/>
    <cellStyle name="Total" xfId="40"/>
    <cellStyle name="Гиперссылка 2" xfId="41"/>
    <cellStyle name="Гиперссылка 3" xfId="42"/>
    <cellStyle name="Гиперссылка 4" xfId="43"/>
    <cellStyle name="Обычный" xfId="0" builtinId="0"/>
    <cellStyle name="Обычный 10" xfId="44"/>
    <cellStyle name="Обычный 11" xfId="45"/>
    <cellStyle name="Обычный 2" xfId="46"/>
    <cellStyle name="Обычный 2 10" xfId="47"/>
    <cellStyle name="Обычный 2 11" xfId="48"/>
    <cellStyle name="Обычный 2 2" xfId="49"/>
    <cellStyle name="Обычный 2 3" xfId="50"/>
    <cellStyle name="Обычный 2 4" xfId="51"/>
    <cellStyle name="Обычный 2 5" xfId="52"/>
    <cellStyle name="Обычный 2 6" xfId="53"/>
    <cellStyle name="Обычный 2 7" xfId="54"/>
    <cellStyle name="Обычный 2 8" xfId="55"/>
    <cellStyle name="Обычный 2 9" xfId="56"/>
    <cellStyle name="Обычный 2_2011 КРЭК форма бюджета откорректир" xfId="57"/>
    <cellStyle name="Обычный 3" xfId="58"/>
    <cellStyle name="Обычный 3 2" xfId="59"/>
    <cellStyle name="Обычный 3_2009 КРЭК (7КЕШ)4квартал" xfId="60"/>
    <cellStyle name="Обычный 4" xfId="61"/>
    <cellStyle name="Обычный 4 4" xfId="62"/>
    <cellStyle name="Обычный 5" xfId="63"/>
    <cellStyle name="Обычный 6" xfId="64"/>
    <cellStyle name="Обычный 7" xfId="65"/>
    <cellStyle name="Обычный 7 2" xfId="66"/>
    <cellStyle name="Обычный 7_2011 КРЭК форма бюджета откорректир" xfId="67"/>
    <cellStyle name="Обычный 8" xfId="68"/>
    <cellStyle name="Обычный 9" xfId="69"/>
    <cellStyle name="Процентный 2" xfId="70"/>
    <cellStyle name="Стиль 1" xfId="71"/>
    <cellStyle name="Тысячи [0]_Chart1 (Sales &amp; Costs)" xfId="72"/>
    <cellStyle name="Тысячи_Chart1 (Sales &amp; Costs)" xfId="73"/>
    <cellStyle name="Финансовый 2" xfId="74"/>
    <cellStyle name="Финансовый 2 2" xfId="75"/>
    <cellStyle name="Финансовый 2 3" xfId="76"/>
    <cellStyle name="Финансовый 2_2011 КРЭК форма бюджета откорректир" xfId="77"/>
    <cellStyle name="Финансовый 3" xfId="78"/>
    <cellStyle name="Финансовый 4" xfId="79"/>
    <cellStyle name="Финансовый 5" xfId="80"/>
    <cellStyle name="Финансовый 6" xfId="81"/>
    <cellStyle name="Финансовый 7" xfId="82"/>
    <cellStyle name="Финансовый 8" xfId="83"/>
    <cellStyle name="Ячейка_таблицы" xfId="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externalLink" Target="externalLinks/externalLink74.xml"/><Relationship Id="rId84" Type="http://schemas.openxmlformats.org/officeDocument/2006/relationships/externalLink" Target="externalLinks/externalLink82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87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gram%20Files\&#1041;&#1102;&#1076;&#1078;&#1077;&#1090;%20(&#1076;&#1077;&#1084;&#1086;)\&#1055;&#1086;&#1076;&#1088;&#1072;&#1079;&#1076;&#1077;&#1083;&#1077;&#1085;&#1080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48;&#1096;&#1080;&#1084;&#1089;&#1082;&#1072;&#1103;%2009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47;&#1072;&#1088;&#1103;%2006.12.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62;&#1077;&#1085;&#1090;&#1088;&#1072;&#1083;&#1100;&#1085;&#1072;&#1103;%2009.12.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6;&#1072;&#1089;&#1089;&#1074;&#1077;&#1090;%2009.12.20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2;&#1086;&#1088;&#1086;&#1079;&#1086;&#1074;&#1082;&#1072;%20+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4;&#1082;&#1090;&#1103;&#1073;&#1088;&#1100;&#1089;&#1082;&#1072;&#1103;%2009.12.20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0;&#1088;&#1077;&#1089;&#1090;&#1086;&#1074;&#1082;&#1072;+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8;&#1077;&#1084;&#1080;&#1088;&#1090;&#1072;&#1091;&#1089;&#1082;&#1072;&#1103;%2009.12.201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3;&#1080;&#1082;&#1086;&#1083;&#1072;&#1077;&#1074;&#1082;&#1072;%2005.12.201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41;&#1072;&#1090;&#1087;&#1072;&#1082;%2009.12.201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5;&#1077;&#1088;&#1077;&#1076;&#1086;&#1074;&#1080;&#1082;%2009.12.2019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41;&#1086;&#1075;&#1091;&#1095;&#1072;&#1088;+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3;&#1089;%2019+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8;&#1088;&#1091;&#1076;&#1086;&#1074;&#1072;&#1103;%2013.12.2019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3;&#1055;&#1057;%20&#1058;&#1088;&#1091;&#1076;&#1086;&#1074;&#1086;&#1077;%20+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8;&#1077;&#1083;&#1100;&#1084;&#1072;&#1085;&#1072;%2013.12.2019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44;&#1072;&#1083;&#1100;&#1085;&#1103;&#1103;%2010.12.20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42;&#1086;&#1083;&#1100;&#1089;&#1082;&#1072;&#1103;%2010.12.2019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64;&#1080;&#1076;&#1077;&#1088;&#1090;&#1099;%2013.12.201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6;&#1086;&#1076;&#1085;&#1080;&#1082;&#1086;&#1074;&#1089;&#1082;&#1072;&#1103;%2013.12.2019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2;&#1086;&#1083;&#1086;&#1076;&#1077;&#1078;&#1085;&#1072;&#1103;%2035.6%2013.12.2019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64;&#1086;&#1082;&#1072;&#1081;-2+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2;&#1080;&#1088;&#1085;&#1072;&#1103;%2012.12.2019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47;&#1074;&#1077;&#1079;&#1076;&#1072;%2010.12.2019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50;&#1072;&#1079;&#1072;&#1093;&#1089;&#1090;&#1072;&#1085;%2010.12.2019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2;&#1056;&#1069;&#1057;/&#1042;&#1077;&#1089;&#1085;&#1072;%2010.12.2019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0;&#1080;&#1077;&#1074;&#1082;&#1072;%2013.01.2020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0;&#1072;&#1079;&#1075;&#1086;&#1088;&#1086;&#1076;&#1086;&#1082;%2010.01.202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63;&#1077;&#1088;&#1085;&#1080;&#1075;&#1086;&#1074;&#1082;&#1072;%2008.01.2019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8;&#1056;&#1059;&#1044;&#1054;&#1042;&#1048;&#1050;%2013.12.2019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65;&#1077;&#1088;&#1073;&#1072;&#1082;&#1086;&#1074;&#1089;&#1082;&#1072;&#1103;%2013.12.201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44;&#1086;&#1085;&#1089;&#1082;&#1072;&#1103;%2013.01.2020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47;&#1072;&#1088;&#1077;&#1095;&#1085;&#1072;&#1103;+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9;&#1088;&#1086;&#1078;&#1072;&#1081;&#1085;&#1072;&#1103;%2008.01.201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5;&#1088;&#1078;&#1077;&#1074;&#1072;&#1083;&#1100;&#1089;&#1082;&#1072;&#1103;%2013.12.2019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69;&#1085;&#1090;&#1091;&#1079;&#1080;&#1072;&#1089;&#1090;%2013.12.2019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64;&#1072;&#1093;&#1090;&#1077;&#1088;%2013.12.201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17%20&#1083;&#1077;&#1090;%20&#1086;&#1082;&#1090;&#1103;&#1073;&#1088;&#1103;%2013.01.2020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5;&#1086;&#1083;&#1077;&#1090;&#1072;&#1077;&#1074;&#1086;%2013.12.2019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48;&#1085;&#1076;&#1091;&#1089;&#1090;&#1088;&#1080;&#1072;&#1083;&#1100;&#1085;&#1072;&#1103;%2010.01.20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5;&#1072;&#1088;&#1080;&#1078;&#1089;&#1082;&#1072;&#1103;%20&#1050;&#1086;&#1084;&#1084;&#1091;&#1085;&#1072;%2010.01.202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3;&#1091;&#1088;&#1080;&#1085;&#1089;&#1082;&#1072;&#1103;%20+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0;&#1091;&#1081;&#1073;&#1099;&#1096;&#1077;&#1074;&#1072;%2013.12.2019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53;&#1086;&#1074;&#1086;&#1082;&#1072;&#1088;&#1087;&#1086;&#1074;&#1082;&#1072;%2013.12.2019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41;&#1072;&#1088;&#1096;&#1080;&#1085;&#1086;%2013.01.2020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3;&#1056;&#1069;&#1057;/&#1064;&#1091;&#1073;&#1072;&#1088;&#1082;&#1091;&#1083;&#1100;%2013.01.2020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58;&#1072;&#1083;&#1076;&#1099;&#1089;&#1072;&#1081;%2013.01.2020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57;&#1086;&#1085;&#1072;&#1083;&#1099;%2013.01.2020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50;&#1091;&#1083;&#1072;&#1085;%2014.01.2020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46;&#1072;&#1085;&#1073;&#1086;&#1073;&#1077;&#1082;%2013.01.2020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40;&#1088;&#1096;&#1072;&#1090;&#1099;+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8;&#1056;&#1069;&#1057;/&#1057;&#1072;&#1088;&#1099;-&#1059;&#1079;&#1077;&#1085;&#1100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57;&#1072;&#1084;&#1072;&#1088;&#1082;&#1072;%2026.11.2019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40;&#1082;&#1073;&#1072;&#1089;&#1090;&#1072;&#1091;+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50;&#1086;&#1082;&#1089;&#1091;&#1085;+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55;&#1091;&#1090;&#1100;%20&#1048;&#1083;&#1100;&#1080;&#1095;&#1072;%2026.11.2019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41;&#1086;&#1088;&#1086;&#1076;&#1080;&#1085;&#1086;&#1074;&#1082;&#1072;+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46;&#1091;&#1084;&#1072;&#1073;&#1077;&#1082;%2025.11.2019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50;&#1072;&#1088;&#1072;&#1075;&#1072;&#1085;&#1076;&#1080;&#1085;&#1089;&#1082;&#1072;&#1103;%2025.11.2019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45;&#1089;&#1077;&#1085;&#1075;&#1077;&#1083;&#1100;&#1076;&#1099;%2025.11.2019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0;&#1056;&#1069;&#1057;/&#1056;&#1077;&#1087;&#1088;&#1086;&#1076;&#1091;&#1082;&#1090;&#1086;&#1088;%2026.11.2019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45;&#1075;&#1080;&#1085;&#1076;&#1099;&#1073;&#1091;&#1083;&#1072;&#1082;%2013.01.2020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50;&#1086;&#1084;&#1089;&#1086;&#1084;&#1086;&#1083;&#1100;&#1089;&#1082;&#1072;&#1103;%2013.01.2020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40%20&#1083;&#1077;&#1090;%20&#1050;&#1072;&#1079;&#1072;&#1093;&#1089;&#1090;&#1072;&#1085;&#1072;%2013.01.2020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50;&#1086;&#1103;&#1085;&#1076;&#1099;%20+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40;&#1073;&#1072;&#1081;%20+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54;&#1089;&#1080;&#1073;&#1072;&#1081;%2013.01.2020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40;&#1081;&#1088;&#1099;&#1082;%2013.01.2020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45;&#1056;&#1069;&#1057;/&#1040;&#1088;&#1082;&#1072;&#1083;&#1099;&#1082;%2013.01.2020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42;&#1086;&#1089;&#1090;&#1086;&#1082;%2021.11.2019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55;&#1077;&#1088;&#1074;&#1086;&#1084;&#1072;&#1081;&#1089;&#1082;&#1072;&#1103;%2021.11.2019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41;&#1077;&#1089;&#1086;&#1073;&#1072;%2021.11.2019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41;&#1077;&#1081;&#1073;&#1080;&#1090;&#1096;&#1080;&#1083;&#1080;&#1082;%2021.11.2019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50;&#1080;&#1088;&#1075;&#1080;&#1079;&#1080;&#1103;%2021.11.2019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55;&#1088;&#1086;&#1075;&#1088;&#1077;&#1089;&#1089;%2021.11.2019%20&#1085;&#1077;%20&#1076;&#1086;&#1073;&#1072;&#1074;&#1083;&#1077;&#1085;%20&#1088;&#1091;&#1076;&#1085;&#1080;&#1082;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58;&#1072;&#1090;&#1072;&#1085;%2021.11.2019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41;&#1080;&#1076;&#1072;&#1080;&#1082;%2021.11.2019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44;&#1078;&#1072;&#1084;&#1073;&#1091;&#1083;%2021.11.2019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60;&#1088;&#1091;&#1085;&#1079;&#1077;%2021.11.2019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0;&#1056;&#1069;&#1057;/&#1057;&#1072;&#1088;&#1099;-&#1054;&#1073;&#1072;&#1083;&#1099;%2021.11.2019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83;&#1080;&#1103;/&#1052;&#1086;&#1080;%20&#1076;&#1086;&#1082;&#1091;&#1084;&#1077;&#1085;&#1090;&#1099;/&#1047;&#1072;&#1075;&#1088;&#1091;&#1079;&#1082;&#1072;/&#1054;&#1056;&#1069;&#1057;/&#1050;&#1088;&#1072;&#1089;&#1085;&#1099;&#1081;%20&#1082;&#1091;&#1090;%20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60"/>
      <sheetName val="61"/>
      <sheetName val="64"/>
      <sheetName val="65"/>
      <sheetName val="66"/>
      <sheetName val="67"/>
      <sheetName val="69"/>
      <sheetName val="70"/>
      <sheetName val="75"/>
      <sheetName val="162"/>
      <sheetName val="232"/>
      <sheetName val="279"/>
      <sheetName val="297"/>
      <sheetName val="Ишимская 09.12.2019"/>
    </sheetNames>
    <sheetDataSet>
      <sheetData sheetId="0">
        <row r="176">
          <cell r="L176">
            <v>12580.410000000002</v>
          </cell>
        </row>
      </sheetData>
      <sheetData sheetId="1">
        <row r="5">
          <cell r="L5">
            <v>20.2</v>
          </cell>
        </row>
      </sheetData>
      <sheetData sheetId="2">
        <row r="11">
          <cell r="L11">
            <v>38.5</v>
          </cell>
        </row>
      </sheetData>
      <sheetData sheetId="3">
        <row r="12">
          <cell r="L12">
            <v>92.300000000000011</v>
          </cell>
        </row>
      </sheetData>
      <sheetData sheetId="4">
        <row r="7">
          <cell r="L7">
            <v>139.51999999999998</v>
          </cell>
        </row>
      </sheetData>
      <sheetData sheetId="5">
        <row r="2">
          <cell r="L2">
            <v>139</v>
          </cell>
        </row>
      </sheetData>
      <sheetData sheetId="6">
        <row r="46">
          <cell r="L46">
            <v>5</v>
          </cell>
        </row>
      </sheetData>
      <sheetData sheetId="7">
        <row r="1">
          <cell r="L1">
            <v>111</v>
          </cell>
        </row>
      </sheetData>
      <sheetData sheetId="8">
        <row r="8">
          <cell r="L8">
            <v>27.900000000000002</v>
          </cell>
        </row>
      </sheetData>
      <sheetData sheetId="9">
        <row r="23">
          <cell r="L23">
            <v>45</v>
          </cell>
        </row>
      </sheetData>
      <sheetData sheetId="10">
        <row r="28">
          <cell r="L28">
            <v>160.35</v>
          </cell>
        </row>
      </sheetData>
      <sheetData sheetId="11">
        <row r="2">
          <cell r="L2">
            <v>226</v>
          </cell>
        </row>
      </sheetData>
      <sheetData sheetId="12"/>
      <sheetData sheetId="13">
        <row r="24">
          <cell r="L24">
            <v>141.57999999999998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31"/>
      <sheetName val="132"/>
      <sheetName val="133"/>
      <sheetName val="136"/>
      <sheetName val="138"/>
      <sheetName val="141"/>
      <sheetName val="161"/>
      <sheetName val="194"/>
      <sheetName val="196"/>
      <sheetName val="284"/>
      <sheetName val="285"/>
      <sheetName val="287"/>
      <sheetName val="289"/>
      <sheetName val="Заря 06.12.2019"/>
    </sheetNames>
    <sheetDataSet>
      <sheetData sheetId="0">
        <row r="40">
          <cell r="L40">
            <v>1028.3400000000001</v>
          </cell>
        </row>
      </sheetData>
      <sheetData sheetId="1">
        <row r="3">
          <cell r="L3">
            <v>12.3</v>
          </cell>
        </row>
      </sheetData>
      <sheetData sheetId="2">
        <row r="12">
          <cell r="L12">
            <v>43</v>
          </cell>
        </row>
      </sheetData>
      <sheetData sheetId="3">
        <row r="9">
          <cell r="L9">
            <v>52.54</v>
          </cell>
        </row>
      </sheetData>
      <sheetData sheetId="4">
        <row r="3">
          <cell r="L3">
            <v>22</v>
          </cell>
        </row>
      </sheetData>
      <sheetData sheetId="5">
        <row r="2">
          <cell r="L2">
            <v>2</v>
          </cell>
        </row>
      </sheetData>
      <sheetData sheetId="6"/>
      <sheetData sheetId="7"/>
      <sheetData sheetId="8">
        <row r="3">
          <cell r="L3">
            <v>15.1</v>
          </cell>
        </row>
      </sheetData>
      <sheetData sheetId="9"/>
      <sheetData sheetId="10">
        <row r="4">
          <cell r="L4">
            <v>17</v>
          </cell>
        </row>
      </sheetData>
      <sheetData sheetId="11">
        <row r="2">
          <cell r="L2">
            <v>150</v>
          </cell>
        </row>
      </sheetData>
      <sheetData sheetId="12">
        <row r="13">
          <cell r="L13">
            <v>201.29999999999998</v>
          </cell>
        </row>
      </sheetData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СПТУ"/>
      <sheetName val="41"/>
      <sheetName val="42"/>
      <sheetName val="43"/>
      <sheetName val="45"/>
      <sheetName val="46"/>
      <sheetName val="47"/>
      <sheetName val="48"/>
      <sheetName val="49"/>
      <sheetName val="73"/>
      <sheetName val="93"/>
      <sheetName val="169"/>
      <sheetName val="191"/>
      <sheetName val="294"/>
      <sheetName val="Центральная 09.12.2019"/>
    </sheetNames>
    <sheetDataSet>
      <sheetData sheetId="0">
        <row r="87">
          <cell r="L87">
            <v>2372.6499999999996</v>
          </cell>
        </row>
      </sheetData>
      <sheetData sheetId="1"/>
      <sheetData sheetId="2">
        <row r="3">
          <cell r="L3">
            <v>38.119999999999997</v>
          </cell>
        </row>
      </sheetData>
      <sheetData sheetId="3">
        <row r="7">
          <cell r="L7">
            <v>24.4</v>
          </cell>
        </row>
      </sheetData>
      <sheetData sheetId="4">
        <row r="7">
          <cell r="L7">
            <v>88.59</v>
          </cell>
        </row>
      </sheetData>
      <sheetData sheetId="5">
        <row r="2">
          <cell r="L2">
            <v>39</v>
          </cell>
        </row>
      </sheetData>
      <sheetData sheetId="6">
        <row r="7">
          <cell r="L7">
            <v>73.97</v>
          </cell>
        </row>
      </sheetData>
      <sheetData sheetId="7">
        <row r="2">
          <cell r="L2">
            <v>99.5</v>
          </cell>
        </row>
      </sheetData>
      <sheetData sheetId="8">
        <row r="11">
          <cell r="L11">
            <v>113</v>
          </cell>
        </row>
      </sheetData>
      <sheetData sheetId="9">
        <row r="8">
          <cell r="L8">
            <v>24.04</v>
          </cell>
        </row>
      </sheetData>
      <sheetData sheetId="10">
        <row r="12">
          <cell r="L12">
            <v>75.64</v>
          </cell>
        </row>
      </sheetData>
      <sheetData sheetId="11"/>
      <sheetData sheetId="12">
        <row r="19">
          <cell r="L19">
            <v>122.22</v>
          </cell>
        </row>
      </sheetData>
      <sheetData sheetId="13">
        <row r="6">
          <cell r="L6">
            <v>36.17</v>
          </cell>
        </row>
      </sheetData>
      <sheetData sheetId="14">
        <row r="15">
          <cell r="L15">
            <v>170.8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77"/>
      <sheetName val="97"/>
      <sheetName val="98"/>
      <sheetName val="99"/>
      <sheetName val="101"/>
      <sheetName val="103"/>
      <sheetName val="113"/>
      <sheetName val="245"/>
      <sheetName val="301"/>
    </sheetNames>
    <sheetDataSet>
      <sheetData sheetId="0">
        <row r="52">
          <cell r="L52">
            <v>1225.3700000000001</v>
          </cell>
        </row>
      </sheetData>
      <sheetData sheetId="1">
        <row r="7">
          <cell r="L7">
            <v>22.990000000000002</v>
          </cell>
        </row>
      </sheetData>
      <sheetData sheetId="2">
        <row r="4">
          <cell r="L4">
            <v>20</v>
          </cell>
        </row>
      </sheetData>
      <sheetData sheetId="3">
        <row r="12">
          <cell r="L12">
            <v>102.28</v>
          </cell>
        </row>
      </sheetData>
      <sheetData sheetId="4">
        <row r="5">
          <cell r="L5">
            <v>40.200000000000003</v>
          </cell>
        </row>
      </sheetData>
      <sheetData sheetId="5">
        <row r="4">
          <cell r="L4">
            <v>27.68</v>
          </cell>
        </row>
      </sheetData>
      <sheetData sheetId="6">
        <row r="2">
          <cell r="L2">
            <v>50.5</v>
          </cell>
        </row>
      </sheetData>
      <sheetData sheetId="7">
        <row r="11">
          <cell r="L11">
            <v>64.25</v>
          </cell>
        </row>
      </sheetData>
      <sheetData sheetId="8">
        <row r="2">
          <cell r="L2">
            <v>9.75</v>
          </cell>
        </row>
      </sheetData>
      <sheetData sheetId="9">
        <row r="2">
          <cell r="L2">
            <v>4.0999999999999996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74"/>
      <sheetName val="177"/>
      <sheetName val="179"/>
      <sheetName val="188"/>
      <sheetName val="192"/>
      <sheetName val="207"/>
      <sheetName val="269"/>
    </sheetNames>
    <sheetDataSet>
      <sheetData sheetId="0">
        <row r="26">
          <cell r="L26">
            <v>502.64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Школа"/>
      <sheetName val="80"/>
      <sheetName val="81"/>
      <sheetName val="82"/>
      <sheetName val="85"/>
      <sheetName val="86"/>
      <sheetName val="87"/>
      <sheetName val="88"/>
      <sheetName val="90"/>
      <sheetName val="92"/>
      <sheetName val="93"/>
      <sheetName val="163"/>
      <sheetName val="165"/>
      <sheetName val="270"/>
      <sheetName val="271"/>
      <sheetName val="272"/>
      <sheetName val="274"/>
      <sheetName val="Октябрьская 09.12.2019"/>
    </sheetNames>
    <sheetDataSet>
      <sheetData sheetId="0">
        <row r="112">
          <cell r="L112">
            <v>1040.5999999999999</v>
          </cell>
        </row>
      </sheetData>
      <sheetData sheetId="1"/>
      <sheetData sheetId="2">
        <row r="17">
          <cell r="L17">
            <v>119.5</v>
          </cell>
        </row>
      </sheetData>
      <sheetData sheetId="3"/>
      <sheetData sheetId="4">
        <row r="5">
          <cell r="L5">
            <v>20.100000000000001</v>
          </cell>
        </row>
      </sheetData>
      <sheetData sheetId="5">
        <row r="7">
          <cell r="L7">
            <v>63.5</v>
          </cell>
        </row>
      </sheetData>
      <sheetData sheetId="6">
        <row r="19">
          <cell r="L19">
            <v>55</v>
          </cell>
        </row>
      </sheetData>
      <sheetData sheetId="7">
        <row r="2">
          <cell r="L2">
            <v>5.5</v>
          </cell>
        </row>
      </sheetData>
      <sheetData sheetId="8">
        <row r="13">
          <cell r="L13">
            <v>98.6</v>
          </cell>
        </row>
      </sheetData>
      <sheetData sheetId="9">
        <row r="2">
          <cell r="L2">
            <v>8.3000000000000007</v>
          </cell>
        </row>
      </sheetData>
      <sheetData sheetId="10">
        <row r="2">
          <cell r="L2">
            <v>39</v>
          </cell>
        </row>
      </sheetData>
      <sheetData sheetId="11">
        <row r="8">
          <cell r="L8">
            <v>58.6</v>
          </cell>
        </row>
      </sheetData>
      <sheetData sheetId="12">
        <row r="25">
          <cell r="L25">
            <v>100</v>
          </cell>
        </row>
      </sheetData>
      <sheetData sheetId="13">
        <row r="7">
          <cell r="L7">
            <v>25</v>
          </cell>
        </row>
      </sheetData>
      <sheetData sheetId="14"/>
      <sheetData sheetId="15">
        <row r="1">
          <cell r="L1">
            <v>5.5</v>
          </cell>
        </row>
      </sheetData>
      <sheetData sheetId="16">
        <row r="2">
          <cell r="L2">
            <v>5.5</v>
          </cell>
        </row>
      </sheetData>
      <sheetData sheetId="17">
        <row r="2">
          <cell r="L2">
            <v>100</v>
          </cell>
        </row>
      </sheetData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9"/>
      <sheetName val="220"/>
    </sheetNames>
    <sheetDataSet>
      <sheetData sheetId="0">
        <row r="11">
          <cell r="L11">
            <v>85.600000000000009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РП-10"/>
      <sheetName val="117"/>
      <sheetName val="118"/>
      <sheetName val="119"/>
      <sheetName val="120"/>
      <sheetName val="121"/>
      <sheetName val="122"/>
      <sheetName val="128"/>
      <sheetName val="200"/>
      <sheetName val="201"/>
      <sheetName val="244"/>
      <sheetName val="280"/>
    </sheetNames>
    <sheetDataSet>
      <sheetData sheetId="0">
        <row r="80">
          <cell r="L80">
            <v>1465.65</v>
          </cell>
        </row>
      </sheetData>
      <sheetData sheetId="1"/>
      <sheetData sheetId="2">
        <row r="14">
          <cell r="L14">
            <v>106.3</v>
          </cell>
        </row>
      </sheetData>
      <sheetData sheetId="3">
        <row r="6">
          <cell r="L6">
            <v>141.5</v>
          </cell>
        </row>
      </sheetData>
      <sheetData sheetId="4">
        <row r="28">
          <cell r="L28">
            <v>207.8</v>
          </cell>
        </row>
      </sheetData>
      <sheetData sheetId="5">
        <row r="2">
          <cell r="L2">
            <v>38.799999999999997</v>
          </cell>
        </row>
      </sheetData>
      <sheetData sheetId="6">
        <row r="4">
          <cell r="L4">
            <v>18.3</v>
          </cell>
        </row>
      </sheetData>
      <sheetData sheetId="7">
        <row r="2">
          <cell r="L2">
            <v>39</v>
          </cell>
        </row>
      </sheetData>
      <sheetData sheetId="8">
        <row r="3">
          <cell r="L3">
            <v>57.2</v>
          </cell>
        </row>
      </sheetData>
      <sheetData sheetId="9"/>
      <sheetData sheetId="10">
        <row r="2">
          <cell r="L2">
            <v>3</v>
          </cell>
        </row>
      </sheetData>
      <sheetData sheetId="11">
        <row r="5">
          <cell r="L5">
            <v>17.25</v>
          </cell>
        </row>
      </sheetData>
      <sheetData sheetId="12">
        <row r="5">
          <cell r="L5">
            <v>19.8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43"/>
      <sheetName val="144"/>
      <sheetName val="145"/>
      <sheetName val="146"/>
      <sheetName val="149"/>
      <sheetName val="150"/>
      <sheetName val="151"/>
      <sheetName val="153"/>
      <sheetName val="155"/>
      <sheetName val="156"/>
      <sheetName val="157"/>
      <sheetName val="190"/>
      <sheetName val="242"/>
      <sheetName val="259"/>
      <sheetName val="304"/>
      <sheetName val="Николаевка 05.12.2019"/>
    </sheetNames>
    <sheetDataSet>
      <sheetData sheetId="0">
        <row r="53">
          <cell r="L53">
            <v>790.45</v>
          </cell>
        </row>
      </sheetData>
      <sheetData sheetId="1">
        <row r="5">
          <cell r="L5">
            <v>48</v>
          </cell>
        </row>
      </sheetData>
      <sheetData sheetId="2">
        <row r="10">
          <cell r="L10">
            <v>67.3</v>
          </cell>
        </row>
      </sheetData>
      <sheetData sheetId="3">
        <row r="10">
          <cell r="L10">
            <v>31.2</v>
          </cell>
        </row>
      </sheetData>
      <sheetData sheetId="4">
        <row r="4">
          <cell r="L4">
            <v>105.6</v>
          </cell>
        </row>
      </sheetData>
      <sheetData sheetId="5">
        <row r="3">
          <cell r="L3">
            <v>10.5</v>
          </cell>
        </row>
      </sheetData>
      <sheetData sheetId="6">
        <row r="5">
          <cell r="L5">
            <v>17.8</v>
          </cell>
        </row>
      </sheetData>
      <sheetData sheetId="7">
        <row r="2">
          <cell r="L2">
            <v>22</v>
          </cell>
        </row>
      </sheetData>
      <sheetData sheetId="8">
        <row r="2">
          <cell r="L2">
            <v>38</v>
          </cell>
        </row>
      </sheetData>
      <sheetData sheetId="9">
        <row r="3">
          <cell r="L3">
            <v>18.25</v>
          </cell>
        </row>
      </sheetData>
      <sheetData sheetId="10"/>
      <sheetData sheetId="11">
        <row r="2">
          <cell r="L2">
            <v>0.9</v>
          </cell>
        </row>
      </sheetData>
      <sheetData sheetId="12">
        <row r="4">
          <cell r="L4">
            <v>13.4</v>
          </cell>
        </row>
      </sheetData>
      <sheetData sheetId="13">
        <row r="3">
          <cell r="L3">
            <v>5.0999999999999996</v>
          </cell>
        </row>
      </sheetData>
      <sheetData sheetId="14">
        <row r="6">
          <cell r="L6">
            <v>10.600000000000001</v>
          </cell>
        </row>
      </sheetData>
      <sheetData sheetId="15">
        <row r="4">
          <cell r="L4">
            <v>14.8</v>
          </cell>
        </row>
      </sheetData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9"/>
      <sheetName val="20"/>
      <sheetName val="21"/>
      <sheetName val="22"/>
      <sheetName val="23"/>
      <sheetName val="27"/>
      <sheetName val="31"/>
      <sheetName val="211"/>
      <sheetName val="249"/>
      <sheetName val="250"/>
      <sheetName val="КТП Школа"/>
    </sheetNames>
    <sheetDataSet>
      <sheetData sheetId="0">
        <row r="74">
          <cell r="L74">
            <v>4446.59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0"/>
      <sheetName val="51"/>
      <sheetName val="52"/>
      <sheetName val="54"/>
      <sheetName val="56"/>
      <sheetName val="58"/>
      <sheetName val="59"/>
      <sheetName val="209"/>
      <sheetName val="229"/>
      <sheetName val="230"/>
      <sheetName val="236"/>
      <sheetName val="243"/>
      <sheetName val="295"/>
    </sheetNames>
    <sheetDataSet>
      <sheetData sheetId="0">
        <row r="40">
          <cell r="L40">
            <v>461.59999999999997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МТП-71"/>
      <sheetName val="МТП-100"/>
      <sheetName val="172"/>
      <sheetName val="173"/>
      <sheetName val="223"/>
      <sheetName val="226"/>
      <sheetName val="233"/>
      <sheetName val="237"/>
      <sheetName val="238"/>
      <sheetName val="239"/>
      <sheetName val="241"/>
      <sheetName val="276"/>
      <sheetName val="246"/>
      <sheetName val="277"/>
    </sheetNames>
    <sheetDataSet>
      <sheetData sheetId="0">
        <row r="26">
          <cell r="L26">
            <v>1032.3699999999999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Лист2"/>
      <sheetName val="Лист3"/>
    </sheetNames>
    <sheetDataSet>
      <sheetData sheetId="0">
        <row r="7">
          <cell r="L7">
            <v>79702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09"/>
      <sheetName val="111"/>
      <sheetName val="112"/>
      <sheetName val="114"/>
      <sheetName val="116"/>
      <sheetName val="121"/>
      <sheetName val="138"/>
      <sheetName val="134"/>
      <sheetName val="Черемушки"/>
      <sheetName val="Лист1"/>
    </sheetNames>
    <sheetDataSet>
      <sheetData sheetId="0">
        <row r="96">
          <cell r="L96">
            <v>3451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9"/>
      <sheetName val="Лист2"/>
      <sheetName val="111"/>
      <sheetName val="134"/>
      <sheetName val="121"/>
      <sheetName val="Лист1"/>
    </sheetNames>
    <sheetDataSet>
      <sheetData sheetId="0" refreshError="1"/>
      <sheetData sheetId="1">
        <row r="8">
          <cell r="L8">
            <v>91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38"/>
      <sheetName val="211"/>
      <sheetName val="216"/>
      <sheetName val="218"/>
      <sheetName val="221"/>
      <sheetName val="223"/>
      <sheetName val="225"/>
      <sheetName val="232"/>
      <sheetName val="234"/>
      <sheetName val="Лист1"/>
    </sheetNames>
    <sheetDataSet>
      <sheetData sheetId="0">
        <row r="36">
          <cell r="L36">
            <v>1052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6"/>
      <sheetName val="30"/>
      <sheetName val="31"/>
      <sheetName val="34"/>
      <sheetName val="36"/>
      <sheetName val="38"/>
      <sheetName val="39"/>
      <sheetName val="45"/>
      <sheetName val="47"/>
      <sheetName val="Лист1"/>
    </sheetNames>
    <sheetDataSet>
      <sheetData sheetId="0">
        <row r="37">
          <cell r="L37">
            <v>2807.72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66"/>
      <sheetName val="67"/>
      <sheetName val="68"/>
      <sheetName val="69"/>
      <sheetName val="70"/>
      <sheetName val="73"/>
      <sheetName val="79"/>
      <sheetName val="МТП 72"/>
      <sheetName val="Лист1"/>
    </sheetNames>
    <sheetDataSet>
      <sheetData sheetId="0">
        <row r="45">
          <cell r="L45">
            <v>767.61999999999989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52"/>
      <sheetName val="253"/>
      <sheetName val="254"/>
      <sheetName val="255"/>
      <sheetName val="256"/>
      <sheetName val="Лист1"/>
    </sheetNames>
    <sheetDataSet>
      <sheetData sheetId="0">
        <row r="14">
          <cell r="L14">
            <v>543.29999999999995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"/>
      <sheetName val="2"/>
      <sheetName val="3"/>
      <sheetName val="4"/>
      <sheetName val="5"/>
      <sheetName val="МТП 9"/>
      <sheetName val="11"/>
      <sheetName val="13"/>
      <sheetName val="14"/>
      <sheetName val="15"/>
      <sheetName val="216"/>
      <sheetName val="Лист1"/>
    </sheetNames>
    <sheetDataSet>
      <sheetData sheetId="0">
        <row r="56">
          <cell r="L56">
            <v>1686.3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71"/>
      <sheetName val="272"/>
      <sheetName val="274"/>
      <sheetName val="277"/>
      <sheetName val="280"/>
      <sheetName val="281"/>
      <sheetName val="283"/>
      <sheetName val="284"/>
      <sheetName val="285"/>
      <sheetName val="286"/>
      <sheetName val="288"/>
      <sheetName val="290"/>
      <sheetName val="291"/>
      <sheetName val="296"/>
      <sheetName val="300"/>
      <sheetName val="301"/>
      <sheetName val="Лист1"/>
    </sheetNames>
    <sheetDataSet>
      <sheetData sheetId="0">
        <row r="92">
          <cell r="L92">
            <v>5933.6399999999994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75"/>
      <sheetName val="76"/>
      <sheetName val="77"/>
      <sheetName val="Лист1"/>
    </sheetNames>
    <sheetDataSet>
      <sheetData sheetId="0">
        <row r="11">
          <cell r="L11">
            <v>127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80"/>
      <sheetName val="83"/>
      <sheetName val="84"/>
      <sheetName val="85"/>
      <sheetName val="86"/>
      <sheetName val="87"/>
      <sheetName val="88"/>
      <sheetName val="Лист1"/>
    </sheetNames>
    <sheetDataSet>
      <sheetData sheetId="0">
        <row r="36">
          <cell r="L36">
            <v>817.2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1"/>
      <sheetName val="53"/>
      <sheetName val="61"/>
      <sheetName val="Лист1"/>
    </sheetNames>
    <sheetDataSet>
      <sheetData sheetId="0">
        <row r="16">
          <cell r="L16">
            <v>896.5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Лист1"/>
      <sheetName val="90"/>
      <sheetName val="96"/>
      <sheetName val="97"/>
    </sheetNames>
    <sheetDataSet>
      <sheetData sheetId="0">
        <row r="20">
          <cell r="L20">
            <v>385.55999999999995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91"/>
      <sheetName val="192"/>
      <sheetName val="193"/>
      <sheetName val="194"/>
      <sheetName val="195"/>
      <sheetName val="196"/>
      <sheetName val="197"/>
      <sheetName val="Лист1"/>
    </sheetNames>
    <sheetDataSet>
      <sheetData sheetId="0">
        <row r="40">
          <cell r="L40">
            <v>2796.21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"/>
      <sheetName val="1"/>
      <sheetName val="2"/>
      <sheetName val="3"/>
      <sheetName val="4"/>
      <sheetName val="5"/>
      <sheetName val="7"/>
      <sheetName val="9"/>
      <sheetName val="10"/>
      <sheetName val="11"/>
      <sheetName val="12"/>
      <sheetName val="13"/>
      <sheetName val="16"/>
      <sheetName val="19"/>
      <sheetName val="20"/>
      <sheetName val="21"/>
      <sheetName val="22"/>
      <sheetName val="23"/>
      <sheetName val="25"/>
      <sheetName val="29"/>
      <sheetName val="31"/>
      <sheetName val="32"/>
      <sheetName val="33"/>
      <sheetName val="34"/>
      <sheetName val="38"/>
      <sheetName val="44"/>
      <sheetName val="66"/>
      <sheetName val="74"/>
      <sheetName val="76"/>
      <sheetName val="84"/>
      <sheetName val="90"/>
      <sheetName val="92"/>
      <sheetName val="98"/>
      <sheetName val="213"/>
      <sheetName val="546"/>
      <sheetName val="МТП 71"/>
      <sheetName val="бп"/>
    </sheetNames>
    <sheetDataSet>
      <sheetData sheetId="0">
        <row r="448">
          <cell r="L448">
            <v>15642.63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8"/>
      <sheetName val="9"/>
      <sheetName val="10"/>
      <sheetName val="11"/>
      <sheetName val="12"/>
      <sheetName val="20"/>
      <sheetName val="21"/>
      <sheetName val="22"/>
      <sheetName val="24"/>
      <sheetName val="25"/>
      <sheetName val="28"/>
      <sheetName val="29"/>
      <sheetName val="30"/>
      <sheetName val="32"/>
    </sheetNames>
    <sheetDataSet>
      <sheetData sheetId="0">
        <row r="66">
          <cell r="L66">
            <v>1022.5199999999999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2"/>
      <sheetName val="204"/>
      <sheetName val="205"/>
      <sheetName val="206"/>
      <sheetName val="208"/>
      <sheetName val="209"/>
      <sheetName val="211"/>
      <sheetName val="281"/>
      <sheetName val="282"/>
      <sheetName val="Черниговка 08.01.2019"/>
    </sheetNames>
    <sheetDataSet>
      <sheetData sheetId="0">
        <row r="68">
          <cell r="L68">
            <v>1009.8100000000001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"/>
      <sheetName val="2"/>
      <sheetName val="3"/>
      <sheetName val="4"/>
      <sheetName val="5"/>
      <sheetName val="7"/>
      <sheetName val="11"/>
      <sheetName val="12"/>
      <sheetName val="16"/>
      <sheetName val="17"/>
    </sheetNames>
    <sheetDataSet>
      <sheetData sheetId="0">
        <row r="4">
          <cell r="L4">
            <v>2114.85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431"/>
      <sheetName val="432"/>
      <sheetName val="440"/>
      <sheetName val="441"/>
      <sheetName val="442"/>
      <sheetName val="444"/>
      <sheetName val="445"/>
      <sheetName val="447"/>
      <sheetName val="449"/>
      <sheetName val="450"/>
      <sheetName val="452"/>
      <sheetName val="455"/>
      <sheetName val="482"/>
      <sheetName val="484"/>
      <sheetName val="486"/>
      <sheetName val="487"/>
      <sheetName val="488"/>
      <sheetName val="Щербаковская 13.12.2019"/>
    </sheetNames>
    <sheetDataSet>
      <sheetData sheetId="0">
        <row r="70">
          <cell r="L70">
            <v>1594.8500000000001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650"/>
      <sheetName val="652"/>
      <sheetName val="651"/>
      <sheetName val="657"/>
      <sheetName val="663"/>
      <sheetName val="665"/>
      <sheetName val="Лист1"/>
    </sheetNames>
    <sheetDataSet>
      <sheetData sheetId="0">
        <row r="19">
          <cell r="L19">
            <v>443.25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22"/>
      <sheetName val="23"/>
      <sheetName val="24"/>
      <sheetName val="25"/>
      <sheetName val="26"/>
      <sheetName val="29"/>
      <sheetName val="31"/>
      <sheetName val="722"/>
      <sheetName val="Заречная+"/>
    </sheetNames>
    <sheetDataSet>
      <sheetData sheetId="0">
        <row r="125">
          <cell r="L125">
            <v>1867.6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41"/>
      <sheetName val="544"/>
      <sheetName val="545"/>
      <sheetName val="546"/>
      <sheetName val="547"/>
      <sheetName val="555"/>
      <sheetName val="572"/>
      <sheetName val="573"/>
      <sheetName val="574"/>
      <sheetName val="576"/>
      <sheetName val="577"/>
      <sheetName val="579"/>
      <sheetName val="587 (ДМ)"/>
      <sheetName val="590"/>
      <sheetName val="542"/>
      <sheetName val="Урожайная 08.01.2019"/>
    </sheetNames>
    <sheetDataSet>
      <sheetData sheetId="0">
        <row r="83">
          <cell r="L83">
            <v>1435.0799999999997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34"/>
      <sheetName val="535"/>
      <sheetName val="536"/>
      <sheetName val="537"/>
      <sheetName val="538"/>
      <sheetName val="540"/>
      <sheetName val="541"/>
      <sheetName val="578"/>
      <sheetName val="581"/>
      <sheetName val="582"/>
      <sheetName val="588"/>
      <sheetName val="593"/>
      <sheetName val="Пржевальская 13.12.2019"/>
    </sheetNames>
    <sheetDataSet>
      <sheetData sheetId="0">
        <row r="41">
          <cell r="L41">
            <v>965.1999999999997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1"/>
      <sheetName val="210"/>
      <sheetName val="256"/>
      <sheetName val="257"/>
      <sheetName val="262"/>
      <sheetName val="264"/>
      <sheetName val="265"/>
      <sheetName val="266"/>
      <sheetName val="269"/>
      <sheetName val="270"/>
      <sheetName val="271"/>
      <sheetName val="272(демонтаж)"/>
      <sheetName val="274"/>
      <sheetName val="275"/>
      <sheetName val="276"/>
      <sheetName val="277"/>
      <sheetName val="287"/>
      <sheetName val="288"/>
      <sheetName val="272"/>
    </sheetNames>
    <sheetDataSet>
      <sheetData sheetId="0">
        <row r="106">
          <cell r="L106">
            <v>3693.65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01"/>
      <sheetName val="505"/>
      <sheetName val="506"/>
      <sheetName val="507"/>
      <sheetName val="508"/>
      <sheetName val="511"/>
      <sheetName val="512"/>
      <sheetName val="516"/>
      <sheetName val="517"/>
      <sheetName val="519"/>
      <sheetName val="523"/>
      <sheetName val="528"/>
      <sheetName val="529"/>
      <sheetName val="530"/>
    </sheetNames>
    <sheetDataSet>
      <sheetData sheetId="0">
        <row r="40">
          <cell r="L40">
            <v>6875.09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635"/>
      <sheetName val="636"/>
      <sheetName val="637"/>
      <sheetName val="638"/>
      <sheetName val="645"/>
      <sheetName val="Лист1"/>
      <sheetName val="17 лет октября 13.01.2020"/>
    </sheetNames>
    <sheetDataSet>
      <sheetData sheetId="0">
        <row r="26">
          <cell r="L26">
            <v>399.75000000000006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401"/>
      <sheetName val="403"/>
      <sheetName val="404"/>
      <sheetName val="406"/>
      <sheetName val="407"/>
      <sheetName val="408"/>
      <sheetName val="409"/>
      <sheetName val="410"/>
      <sheetName val="416"/>
      <sheetName val="418"/>
      <sheetName val="466"/>
    </sheetNames>
    <sheetDataSet>
      <sheetData sheetId="0">
        <row r="46">
          <cell r="L46">
            <v>1207.74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6"/>
      <sheetName val="8"/>
      <sheetName val="9"/>
      <sheetName val="10"/>
      <sheetName val="16"/>
      <sheetName val="11"/>
      <sheetName val="Индустриальная 10.01.2020"/>
    </sheetNames>
    <sheetDataSet>
      <sheetData sheetId="0">
        <row r="58">
          <cell r="L58">
            <v>1716.35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42"/>
      <sheetName val="44"/>
      <sheetName val="45"/>
      <sheetName val="46"/>
      <sheetName val="51"/>
      <sheetName val="80"/>
      <sheetName val="Парижская Коммуна 10.01.2020"/>
    </sheetNames>
    <sheetDataSet>
      <sheetData sheetId="0">
        <row r="29">
          <cell r="L29">
            <v>1146.48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419"/>
      <sheetName val="457"/>
      <sheetName val="459"/>
      <sheetName val="461"/>
    </sheetNames>
    <sheetDataSet>
      <sheetData sheetId="0">
        <row r="7">
          <cell r="L7">
            <v>51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"/>
      <sheetName val="5"/>
      <sheetName val="6"/>
      <sheetName val="7(демонтаж)"/>
      <sheetName val="10"/>
      <sheetName val="12"/>
      <sheetName val="13"/>
      <sheetName val="14"/>
      <sheetName val="20"/>
      <sheetName val="21"/>
      <sheetName val="22"/>
      <sheetName val="7"/>
    </sheetNames>
    <sheetDataSet>
      <sheetData sheetId="0">
        <row r="42">
          <cell r="L42">
            <v>3123.2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8"/>
      <sheetName val="9"/>
      <sheetName val="13"/>
      <sheetName val="14"/>
      <sheetName val="15"/>
      <sheetName val="16"/>
      <sheetName val="17"/>
      <sheetName val="19"/>
      <sheetName val="21"/>
      <sheetName val="26"/>
    </sheetNames>
    <sheetDataSet>
      <sheetData sheetId="0">
        <row r="72">
          <cell r="L72">
            <v>714.86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ТП-52"/>
      <sheetName val="ТП-53"/>
      <sheetName val="2"/>
      <sheetName val="3"/>
      <sheetName val="10"/>
      <sheetName val="11"/>
      <sheetName val="13"/>
      <sheetName val="21"/>
      <sheetName val="23"/>
      <sheetName val="30"/>
      <sheetName val="49"/>
      <sheetName val="52"/>
      <sheetName val="53"/>
      <sheetName val="60"/>
      <sheetName val="61"/>
      <sheetName val="Лист1"/>
    </sheetNames>
    <sheetDataSet>
      <sheetData sheetId="0">
        <row r="27">
          <cell r="L27">
            <v>1186.3600000000001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10"/>
      <sheetName val="3"/>
    </sheetNames>
    <sheetDataSet>
      <sheetData sheetId="0">
        <row r="29">
          <cell r="L29">
            <v>47825.4</v>
          </cell>
        </row>
      </sheetData>
      <sheetData sheetId="1" refreshError="1"/>
      <sheetData sheetId="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"/>
      <sheetName val="6"/>
      <sheetName val="7"/>
      <sheetName val="23"/>
      <sheetName val="Лист1"/>
    </sheetNames>
    <sheetDataSet>
      <sheetData sheetId="0">
        <row r="11">
          <cell r="L11">
            <v>96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"/>
      <sheetName val="3"/>
      <sheetName val="5"/>
      <sheetName val="24"/>
      <sheetName val="25"/>
      <sheetName val="Лист1"/>
    </sheetNames>
    <sheetDataSet>
      <sheetData sheetId="0">
        <row r="13">
          <cell r="L13">
            <v>178.23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"/>
      <sheetName val="3"/>
      <sheetName val="4"/>
      <sheetName val="6"/>
      <sheetName val="Лист1"/>
    </sheetNames>
    <sheetDataSet>
      <sheetData sheetId="0">
        <row r="10">
          <cell r="L10">
            <v>158.24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"/>
      <sheetName val="2"/>
      <sheetName val="3"/>
      <sheetName val="5"/>
      <sheetName val="6"/>
      <sheetName val="7"/>
      <sheetName val="11"/>
      <sheetName val="86"/>
      <sheetName val="Лист1"/>
    </sheetNames>
    <sheetDataSet>
      <sheetData sheetId="0">
        <row r="17">
          <cell r="L17">
            <v>249.87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"/>
      <sheetName val="3"/>
      <sheetName val="Лист1"/>
    </sheetNames>
    <sheetDataSet>
      <sheetData sheetId="0">
        <row r="7">
          <cell r="L7">
            <v>134.43</v>
          </cell>
        </row>
      </sheetData>
      <sheetData sheetId="1"/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"/>
      <sheetName val="3"/>
      <sheetName val="4"/>
      <sheetName val="24"/>
      <sheetName val="Лист1"/>
    </sheetNames>
    <sheetDataSet>
      <sheetData sheetId="0">
        <row r="7">
          <cell r="L7">
            <v>100.19999999999999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02"/>
      <sheetName val="103"/>
      <sheetName val="104"/>
      <sheetName val="107"/>
      <sheetName val="111"/>
      <sheetName val="112"/>
      <sheetName val="113"/>
      <sheetName val="115"/>
      <sheetName val="116"/>
      <sheetName val="122"/>
      <sheetName val="162"/>
      <sheetName val="304"/>
    </sheetNames>
    <sheetDataSet>
      <sheetData sheetId="0">
        <row r="91">
          <cell r="N91">
            <v>2505.5299999999997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1"/>
      <sheetName val="228"/>
      <sheetName val="227"/>
      <sheetName val="221"/>
      <sheetName val="219"/>
      <sheetName val="229"/>
      <sheetName val="213"/>
      <sheetName val="211"/>
      <sheetName val="202"/>
    </sheetNames>
    <sheetDataSet>
      <sheetData sheetId="0">
        <row r="45">
          <cell r="L45">
            <v>1641.7820000000002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0"/>
      <sheetName val="52"/>
      <sheetName val="59"/>
      <sheetName val="60"/>
      <sheetName val="61"/>
      <sheetName val="62"/>
      <sheetName val="63А"/>
      <sheetName val="64"/>
      <sheetName val="65"/>
      <sheetName val="66а"/>
    </sheetNames>
    <sheetDataSet>
      <sheetData sheetId="0">
        <row r="40">
          <cell r="L40">
            <v>3150.42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5"/>
      <sheetName val="26"/>
      <sheetName val="27"/>
      <sheetName val="29"/>
      <sheetName val="31"/>
      <sheetName val="34"/>
      <sheetName val="34а"/>
      <sheetName val="35"/>
      <sheetName val="39"/>
      <sheetName val="42"/>
      <sheetName val="45"/>
      <sheetName val="47"/>
      <sheetName val="Путь Ильича 26.11.2019"/>
    </sheetNames>
    <sheetDataSet>
      <sheetData sheetId="0">
        <row r="98">
          <cell r="L98">
            <v>2442.0450000000001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18"/>
      <sheetName val="148"/>
    </sheetNames>
    <sheetDataSet>
      <sheetData sheetId="0">
        <row r="7">
          <cell r="L7">
            <v>32.200000000000003</v>
          </cell>
        </row>
      </sheetData>
      <sheetData sheetId="1"/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6"/>
      <sheetName val="232"/>
      <sheetName val="236"/>
      <sheetName val="238"/>
      <sheetName val="247"/>
      <sheetName val="253"/>
      <sheetName val="255"/>
      <sheetName val="259"/>
      <sheetName val="276"/>
    </sheetNames>
    <sheetDataSet>
      <sheetData sheetId="0">
        <row r="85">
          <cell r="L85">
            <v>10040.150000000001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"/>
      <sheetName val="1"/>
      <sheetName val="1а"/>
      <sheetName val="2"/>
      <sheetName val="3"/>
      <sheetName val="4"/>
      <sheetName val="4а"/>
      <sheetName val="5"/>
      <sheetName val="6"/>
      <sheetName val="7"/>
      <sheetName val="7а"/>
      <sheetName val="9"/>
      <sheetName val="13"/>
      <sheetName val="10"/>
      <sheetName val="11"/>
      <sheetName val="12"/>
      <sheetName val="15"/>
      <sheetName val="16"/>
      <sheetName val="18"/>
      <sheetName val="20"/>
      <sheetName val="23"/>
      <sheetName val="69"/>
      <sheetName val="83"/>
      <sheetName val="86"/>
      <sheetName val="87"/>
      <sheetName val="88"/>
      <sheetName val="88а"/>
      <sheetName val="89"/>
      <sheetName val="90"/>
      <sheetName val="92"/>
      <sheetName val="93"/>
      <sheetName val="95"/>
      <sheetName val="96"/>
      <sheetName val="97"/>
      <sheetName val="98"/>
      <sheetName val="132"/>
    </sheetNames>
    <sheetDataSet>
      <sheetData sheetId="0">
        <row r="267">
          <cell r="L267">
            <v>7403.3700000000017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31"/>
      <sheetName val="132"/>
      <sheetName val="133"/>
      <sheetName val="139"/>
      <sheetName val="143"/>
      <sheetName val="147"/>
      <sheetName val="Есенгельды 25.11.2019"/>
    </sheetNames>
    <sheetDataSet>
      <sheetData sheetId="0">
        <row r="43">
          <cell r="L43">
            <v>2842.8599999999997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40"/>
      <sheetName val="241"/>
      <sheetName val="242"/>
      <sheetName val="243"/>
      <sheetName val="244"/>
      <sheetName val="246"/>
      <sheetName val="256"/>
      <sheetName val="265"/>
    </sheetNames>
    <sheetDataSet>
      <sheetData sheetId="0">
        <row r="98">
          <cell r="L98">
            <v>11080.000000000004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01"/>
      <sheetName val="2002"/>
      <sheetName val="2003"/>
      <sheetName val="2004"/>
      <sheetName val="2007"/>
      <sheetName val="2008"/>
      <sheetName val="2012"/>
      <sheetName val="2013"/>
      <sheetName val="2014"/>
      <sheetName val="2016"/>
      <sheetName val="2017"/>
      <sheetName val="2018"/>
      <sheetName val="2019"/>
      <sheetName val="2020"/>
      <sheetName val="2154"/>
      <sheetName val="2252"/>
      <sheetName val="МТП 2154"/>
      <sheetName val="МТП 2116"/>
      <sheetName val="Лист1"/>
    </sheetNames>
    <sheetDataSet>
      <sheetData sheetId="0">
        <row r="120">
          <cell r="L120">
            <v>2422.04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100"/>
      <sheetName val="2104"/>
      <sheetName val="2105"/>
      <sheetName val="2106"/>
      <sheetName val="2107"/>
      <sheetName val="2112"/>
      <sheetName val="2113"/>
      <sheetName val="2354"/>
      <sheetName val="МТП 2154"/>
      <sheetName val="МТП Караколь"/>
      <sheetName val="Лист1"/>
    </sheetNames>
    <sheetDataSet>
      <sheetData sheetId="0">
        <row r="47">
          <cell r="L47">
            <v>625.37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20"/>
      <sheetName val="МТП 2120"/>
      <sheetName val="2022"/>
      <sheetName val="2040"/>
      <sheetName val="2050"/>
      <sheetName val="2052"/>
      <sheetName val="2053"/>
      <sheetName val="бп"/>
      <sheetName val="Лист1"/>
      <sheetName val="40 лет Казахстана 13.01.2020"/>
    </sheetNames>
    <sheetDataSet>
      <sheetData sheetId="0">
        <row r="27">
          <cell r="L27">
            <v>471.81000000000006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073"/>
      <sheetName val="546"/>
      <sheetName val="Лист1"/>
    </sheetNames>
    <sheetDataSet>
      <sheetData sheetId="0"/>
      <sheetData sheetId="1">
        <row r="9">
          <cell r="L9">
            <v>128.92000000000002</v>
          </cell>
        </row>
      </sheetData>
      <sheetData sheetId="2"/>
      <sheetData sheetId="3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161"/>
      <sheetName val="2163"/>
      <sheetName val="2164"/>
      <sheetName val="Лист1"/>
    </sheetNames>
    <sheetDataSet>
      <sheetData sheetId="0">
        <row r="14">
          <cell r="L14">
            <v>140.52000000000001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125"/>
      <sheetName val="МТП 2116"/>
      <sheetName val="Тогжигит"/>
      <sheetName val="2122"/>
    </sheetNames>
    <sheetDataSet>
      <sheetData sheetId="0">
        <row r="19">
          <cell r="L19">
            <v>268.98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251"/>
      <sheetName val="2252"/>
      <sheetName val="Лист1"/>
    </sheetNames>
    <sheetDataSet>
      <sheetData sheetId="0">
        <row r="9">
          <cell r="L9">
            <v>606.16999999999996</v>
          </cell>
        </row>
      </sheetData>
      <sheetData sheetId="1"/>
      <sheetData sheetId="2"/>
      <sheetData sheetId="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Лист1"/>
      <sheetName val="2156"/>
      <sheetName val="2133"/>
    </sheetNames>
    <sheetDataSet>
      <sheetData sheetId="0">
        <row r="17">
          <cell r="L17">
            <v>799.72</v>
          </cell>
        </row>
      </sheetData>
      <sheetData sheetId="1"/>
      <sheetData sheetId="2"/>
      <sheetData sheetId="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340"/>
      <sheetName val="1343"/>
      <sheetName val="1353"/>
      <sheetName val="1381"/>
      <sheetName val="1402"/>
      <sheetName val="Восток 21.11.2019"/>
    </sheetNames>
    <sheetDataSet>
      <sheetData sheetId="0">
        <row r="47">
          <cell r="L47">
            <v>6307.4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222"/>
      <sheetName val="1223"/>
      <sheetName val="1233"/>
      <sheetName val="1237"/>
      <sheetName val="1255"/>
      <sheetName val="1256"/>
      <sheetName val="1257"/>
      <sheetName val="1300"/>
      <sheetName val="Первомайская 21.11.2019"/>
    </sheetNames>
    <sheetDataSet>
      <sheetData sheetId="0">
        <row r="27">
          <cell r="L27">
            <v>842.92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423"/>
      <sheetName val="1426"/>
      <sheetName val="1429"/>
      <sheetName val="1432"/>
      <sheetName val="1433"/>
      <sheetName val="1434"/>
      <sheetName val="1446"/>
      <sheetName val="мтп"/>
    </sheetNames>
    <sheetDataSet>
      <sheetData sheetId="0">
        <row r="37">
          <cell r="L37">
            <v>612.68999999999994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1153"/>
      <sheetName val="1155"/>
      <sheetName val="1162"/>
      <sheetName val="Бейбитшилик 21.11.2019"/>
    </sheetNames>
    <sheetDataSet>
      <sheetData sheetId="0">
        <row r="18">
          <cell r="L18">
            <v>197.39</v>
          </cell>
        </row>
      </sheetData>
      <sheetData sheetId="1"/>
      <sheetData sheetId="2"/>
      <sheetData sheetId="3"/>
      <sheetData sheetId="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421"/>
      <sheetName val="5450"/>
      <sheetName val="5451"/>
      <sheetName val="5452"/>
      <sheetName val="5453"/>
      <sheetName val="5475"/>
      <sheetName val="Киргизия 21.11.2019"/>
    </sheetNames>
    <sheetDataSet>
      <sheetData sheetId="0">
        <row r="40">
          <cell r="L40">
            <v>1877.79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288"/>
      <sheetName val="5289"/>
      <sheetName val="5290"/>
      <sheetName val="5291"/>
    </sheetNames>
    <sheetDataSet>
      <sheetData sheetId="0">
        <row r="18">
          <cell r="L18">
            <v>306.52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359"/>
      <sheetName val="5360"/>
      <sheetName val="5363"/>
      <sheetName val="5366"/>
      <sheetName val="5367"/>
      <sheetName val="5370"/>
      <sheetName val="5373"/>
      <sheetName val="5374"/>
      <sheetName val="5376"/>
      <sheetName val="5377"/>
      <sheetName val="5379"/>
      <sheetName val="МТП Аккора"/>
    </sheetNames>
    <sheetDataSet>
      <sheetData sheetId="0">
        <row r="37">
          <cell r="L37">
            <v>1627.44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453"/>
      <sheetName val="Лист3"/>
      <sheetName val="Бидаик 21.11.2019"/>
    </sheetNames>
    <sheetDataSet>
      <sheetData sheetId="0">
        <row r="5">
          <cell r="L5">
            <v>148.9</v>
          </cell>
        </row>
      </sheetData>
      <sheetData sheetId="1"/>
      <sheetData sheetId="2"/>
      <sheetData sheetId="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025"/>
      <sheetName val="5027"/>
      <sheetName val="5028"/>
      <sheetName val="5055"/>
      <sheetName val="5290"/>
      <sheetName val="Джамбул 21.11.2019"/>
    </sheetNames>
    <sheetDataSet>
      <sheetData sheetId="0">
        <row r="26">
          <cell r="L26">
            <v>487.92000000000007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077"/>
      <sheetName val="5078"/>
      <sheetName val="5082"/>
      <sheetName val="5084"/>
      <sheetName val="5110"/>
      <sheetName val="5111"/>
      <sheetName val="5113"/>
      <sheetName val="5165"/>
      <sheetName val="МТП Кент"/>
      <sheetName val="Фрунзе 21.11.2019"/>
    </sheetNames>
    <sheetDataSet>
      <sheetData sheetId="0">
        <row r="44">
          <cell r="L44">
            <v>651.41999999999996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5260"/>
      <sheetName val="5261"/>
      <sheetName val="Сары-Обалы 21.11.2019"/>
    </sheetNames>
    <sheetDataSet>
      <sheetData sheetId="0">
        <row r="21">
          <cell r="L21">
            <v>362.91999999999996</v>
          </cell>
        </row>
      </sheetData>
      <sheetData sheetId="1"/>
      <sheetData sheetId="2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условия"/>
      <sheetName val="28"/>
      <sheetName val="34"/>
      <sheetName val="33"/>
      <sheetName val="38"/>
      <sheetName val="39"/>
      <sheetName val="210"/>
      <sheetName val="254"/>
      <sheetName val="255"/>
    </sheetNames>
    <sheetDataSet>
      <sheetData sheetId="0">
        <row r="69">
          <cell r="L69">
            <v>7850.6399999999994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"/>
  <sheetViews>
    <sheetView tabSelected="1" zoomScale="90" zoomScaleNormal="90" workbookViewId="0">
      <pane ySplit="2" topLeftCell="A75" activePane="bottomLeft" state="frozen"/>
      <selection pane="bottomLeft" activeCell="G82" sqref="G82"/>
    </sheetView>
  </sheetViews>
  <sheetFormatPr defaultRowHeight="15.75"/>
  <cols>
    <col min="1" max="1" width="7.85546875" style="1" customWidth="1"/>
    <col min="2" max="2" width="18.7109375" style="1" customWidth="1"/>
    <col min="3" max="3" width="31.140625" style="1" customWidth="1"/>
    <col min="4" max="4" width="24" style="1" customWidth="1"/>
    <col min="5" max="16384" width="9.140625" style="1"/>
  </cols>
  <sheetData>
    <row r="1" spans="1:4" ht="16.5" thickBot="1"/>
    <row r="2" spans="1:4" ht="35.25" customHeight="1" thickBot="1">
      <c r="A2" s="18" t="s">
        <v>88</v>
      </c>
      <c r="B2" s="19" t="s">
        <v>89</v>
      </c>
      <c r="C2" s="19" t="s">
        <v>90</v>
      </c>
      <c r="D2" s="20" t="s">
        <v>91</v>
      </c>
    </row>
    <row r="3" spans="1:4" ht="16.5" customHeight="1" thickBot="1">
      <c r="A3" s="30" t="s">
        <v>0</v>
      </c>
      <c r="B3" s="31"/>
      <c r="C3" s="31"/>
      <c r="D3" s="32"/>
    </row>
    <row r="4" spans="1:4" ht="16.5" customHeight="1">
      <c r="A4" s="8">
        <v>1</v>
      </c>
      <c r="B4" s="21" t="s">
        <v>1</v>
      </c>
      <c r="C4" s="22">
        <v>10000</v>
      </c>
      <c r="D4" s="9">
        <f>'[2]Технические условия'!$L$176</f>
        <v>12580.410000000002</v>
      </c>
    </row>
    <row r="5" spans="1:4" ht="16.5" customHeight="1">
      <c r="A5" s="2">
        <v>2</v>
      </c>
      <c r="B5" s="10" t="s">
        <v>2</v>
      </c>
      <c r="C5" s="11">
        <v>6300</v>
      </c>
      <c r="D5" s="3">
        <f>'[3]Технические условия'!$L$40</f>
        <v>1028.3400000000001</v>
      </c>
    </row>
    <row r="6" spans="1:4" ht="16.5" customHeight="1">
      <c r="A6" s="2">
        <v>3</v>
      </c>
      <c r="B6" s="10" t="s">
        <v>3</v>
      </c>
      <c r="C6" s="11">
        <v>2500</v>
      </c>
      <c r="D6" s="3">
        <f>'[4]Технические условия'!$L$87</f>
        <v>2372.6499999999996</v>
      </c>
    </row>
    <row r="7" spans="1:4" ht="16.5" customHeight="1">
      <c r="A7" s="2">
        <v>4</v>
      </c>
      <c r="B7" s="10" t="s">
        <v>4</v>
      </c>
      <c r="C7" s="11">
        <v>1600</v>
      </c>
      <c r="D7" s="3">
        <f>'[82]Технические условия'!$L$69</f>
        <v>7850.6399999999994</v>
      </c>
    </row>
    <row r="8" spans="1:4" ht="16.5" customHeight="1">
      <c r="A8" s="2">
        <v>5</v>
      </c>
      <c r="B8" s="10" t="s">
        <v>5</v>
      </c>
      <c r="C8" s="11">
        <v>1600</v>
      </c>
      <c r="D8" s="3">
        <f>'[5]Технические условия'!$L$52</f>
        <v>1225.3700000000001</v>
      </c>
    </row>
    <row r="9" spans="1:4" ht="16.5" customHeight="1">
      <c r="A9" s="2">
        <v>6</v>
      </c>
      <c r="B9" s="10" t="s">
        <v>6</v>
      </c>
      <c r="C9" s="11">
        <v>1600</v>
      </c>
      <c r="D9" s="3">
        <f>'[6]Технические условия'!$L$26</f>
        <v>502.64</v>
      </c>
    </row>
    <row r="10" spans="1:4" ht="16.5" customHeight="1">
      <c r="A10" s="2">
        <v>7</v>
      </c>
      <c r="B10" s="10" t="s">
        <v>7</v>
      </c>
      <c r="C10" s="11">
        <v>1600</v>
      </c>
      <c r="D10" s="3">
        <f>'[7]Технические условия'!$L$112</f>
        <v>1040.5999999999999</v>
      </c>
    </row>
    <row r="11" spans="1:4" ht="16.5" customHeight="1">
      <c r="A11" s="2">
        <v>8</v>
      </c>
      <c r="B11" s="10" t="s">
        <v>8</v>
      </c>
      <c r="C11" s="11">
        <v>1000</v>
      </c>
      <c r="D11" s="3">
        <f>'[8]Технические условия'!$L$11</f>
        <v>85.600000000000009</v>
      </c>
    </row>
    <row r="12" spans="1:4" ht="16.5" customHeight="1">
      <c r="A12" s="2">
        <v>9</v>
      </c>
      <c r="B12" s="10" t="s">
        <v>9</v>
      </c>
      <c r="C12" s="11">
        <v>4000</v>
      </c>
      <c r="D12" s="3">
        <f>'[9]Технические условия'!$L$80</f>
        <v>1465.65</v>
      </c>
    </row>
    <row r="13" spans="1:4" ht="16.5" customHeight="1">
      <c r="A13" s="2">
        <v>10</v>
      </c>
      <c r="B13" s="10" t="s">
        <v>10</v>
      </c>
      <c r="C13" s="11">
        <v>1600</v>
      </c>
      <c r="D13" s="3">
        <f>'[10]Технические условия'!$L$53</f>
        <v>790.45</v>
      </c>
    </row>
    <row r="14" spans="1:4" ht="16.5" customHeight="1">
      <c r="A14" s="2">
        <v>11</v>
      </c>
      <c r="B14" s="10" t="s">
        <v>11</v>
      </c>
      <c r="C14" s="11">
        <v>1600</v>
      </c>
      <c r="D14" s="3">
        <f>'[11]Технические условия'!$L$74</f>
        <v>4446.59</v>
      </c>
    </row>
    <row r="15" spans="1:4" ht="16.5" customHeight="1">
      <c r="A15" s="2">
        <v>12</v>
      </c>
      <c r="B15" s="10" t="s">
        <v>12</v>
      </c>
      <c r="C15" s="11">
        <v>1600</v>
      </c>
      <c r="D15" s="3">
        <f>'[12]Технические условия'!$L$40</f>
        <v>461.59999999999997</v>
      </c>
    </row>
    <row r="16" spans="1:4" ht="16.5" customHeight="1" thickBot="1">
      <c r="A16" s="6">
        <v>13</v>
      </c>
      <c r="B16" s="23" t="s">
        <v>13</v>
      </c>
      <c r="C16" s="24">
        <v>1000</v>
      </c>
      <c r="D16" s="7">
        <f>'[13]Технические условия'!$L$26</f>
        <v>1032.3699999999999</v>
      </c>
    </row>
    <row r="17" spans="1:4" ht="16.5" customHeight="1" thickBot="1">
      <c r="A17" s="30" t="s">
        <v>14</v>
      </c>
      <c r="B17" s="31"/>
      <c r="C17" s="31"/>
      <c r="D17" s="32"/>
    </row>
    <row r="18" spans="1:4" ht="16.5" customHeight="1">
      <c r="A18" s="8">
        <v>1</v>
      </c>
      <c r="B18" s="21" t="s">
        <v>15</v>
      </c>
      <c r="C18" s="25">
        <v>63000</v>
      </c>
      <c r="D18" s="9">
        <f>'[14]Технические условия'!$L$7</f>
        <v>79702</v>
      </c>
    </row>
    <row r="19" spans="1:4" ht="16.5" customHeight="1">
      <c r="A19" s="2">
        <v>2</v>
      </c>
      <c r="B19" s="10" t="s">
        <v>16</v>
      </c>
      <c r="C19" s="11">
        <v>10000</v>
      </c>
      <c r="D19" s="3">
        <f>'[15]Технические условия'!$L$96</f>
        <v>3451</v>
      </c>
    </row>
    <row r="20" spans="1:4" ht="16.5" customHeight="1">
      <c r="A20" s="2">
        <v>3</v>
      </c>
      <c r="B20" s="10" t="s">
        <v>17</v>
      </c>
      <c r="C20" s="11">
        <v>10000</v>
      </c>
      <c r="D20" s="3">
        <f>[16]Лист2!$L$8</f>
        <v>91</v>
      </c>
    </row>
    <row r="21" spans="1:4" ht="16.5" customHeight="1">
      <c r="A21" s="2">
        <v>4</v>
      </c>
      <c r="B21" s="10" t="s">
        <v>18</v>
      </c>
      <c r="C21" s="11">
        <v>1000</v>
      </c>
      <c r="D21" s="3">
        <f>'[17]Технические условия'!$L$36</f>
        <v>1052</v>
      </c>
    </row>
    <row r="22" spans="1:4" ht="16.5" customHeight="1">
      <c r="A22" s="2">
        <v>5</v>
      </c>
      <c r="B22" s="10" t="s">
        <v>19</v>
      </c>
      <c r="C22" s="11">
        <v>1600</v>
      </c>
      <c r="D22" s="3">
        <f>'[18]Технические условия'!$L$37</f>
        <v>2807.72</v>
      </c>
    </row>
    <row r="23" spans="1:4" ht="16.5" customHeight="1">
      <c r="A23" s="2">
        <v>6</v>
      </c>
      <c r="B23" s="10" t="s">
        <v>20</v>
      </c>
      <c r="C23" s="11">
        <v>1600</v>
      </c>
      <c r="D23" s="3">
        <f>'[19]Технические условия'!$L$45</f>
        <v>767.61999999999989</v>
      </c>
    </row>
    <row r="24" spans="1:4" ht="16.5" customHeight="1">
      <c r="A24" s="2">
        <v>7</v>
      </c>
      <c r="B24" s="10" t="s">
        <v>21</v>
      </c>
      <c r="C24" s="11">
        <v>1000</v>
      </c>
      <c r="D24" s="3">
        <f>'[20]Технические условия'!$L$14</f>
        <v>543.29999999999995</v>
      </c>
    </row>
    <row r="25" spans="1:4" ht="16.5" customHeight="1">
      <c r="A25" s="2">
        <v>8</v>
      </c>
      <c r="B25" s="10" t="s">
        <v>22</v>
      </c>
      <c r="C25" s="11">
        <v>1600</v>
      </c>
      <c r="D25" s="3">
        <f>'[21]Технические условия'!$L$56</f>
        <v>1686.3</v>
      </c>
    </row>
    <row r="26" spans="1:4" ht="16.5" customHeight="1">
      <c r="A26" s="2">
        <v>9</v>
      </c>
      <c r="B26" s="10" t="s">
        <v>23</v>
      </c>
      <c r="C26" s="11">
        <v>6300</v>
      </c>
      <c r="D26" s="3">
        <f>'[22]Технические условия'!$L$92</f>
        <v>5933.6399999999994</v>
      </c>
    </row>
    <row r="27" spans="1:4" ht="16.5" customHeight="1">
      <c r="A27" s="2">
        <v>10</v>
      </c>
      <c r="B27" s="10" t="s">
        <v>24</v>
      </c>
      <c r="C27" s="11">
        <v>630</v>
      </c>
      <c r="D27" s="3">
        <f>'[23]Технические условия'!$L$11</f>
        <v>127</v>
      </c>
    </row>
    <row r="28" spans="1:4" ht="16.5" customHeight="1">
      <c r="A28" s="2">
        <v>11</v>
      </c>
      <c r="B28" s="10" t="s">
        <v>25</v>
      </c>
      <c r="C28" s="11">
        <v>1600</v>
      </c>
      <c r="D28" s="3">
        <f>'[24]Технические условия'!$L$36</f>
        <v>817.2</v>
      </c>
    </row>
    <row r="29" spans="1:4" ht="16.5" customHeight="1">
      <c r="A29" s="2">
        <v>12</v>
      </c>
      <c r="B29" s="10" t="s">
        <v>26</v>
      </c>
      <c r="C29" s="11">
        <v>1600</v>
      </c>
      <c r="D29" s="3">
        <f>'[25]Технические условия'!$L$16</f>
        <v>896.5</v>
      </c>
    </row>
    <row r="30" spans="1:4" ht="16.5" customHeight="1">
      <c r="A30" s="2">
        <v>13</v>
      </c>
      <c r="B30" s="10" t="s">
        <v>27</v>
      </c>
      <c r="C30" s="11">
        <v>1000</v>
      </c>
      <c r="D30" s="3">
        <f>'[26]Технические условия'!$L$20</f>
        <v>385.55999999999995</v>
      </c>
    </row>
    <row r="31" spans="1:4" ht="16.5" customHeight="1" thickBot="1">
      <c r="A31" s="6">
        <v>14</v>
      </c>
      <c r="B31" s="23" t="s">
        <v>28</v>
      </c>
      <c r="C31" s="24">
        <v>4000</v>
      </c>
      <c r="D31" s="7">
        <f>'[27]Технические условия'!$L$40</f>
        <v>2796.21</v>
      </c>
    </row>
    <row r="32" spans="1:4" ht="16.5" customHeight="1" thickBot="1">
      <c r="A32" s="30" t="s">
        <v>29</v>
      </c>
      <c r="B32" s="31"/>
      <c r="C32" s="31"/>
      <c r="D32" s="32"/>
    </row>
    <row r="33" spans="1:4" ht="16.5" customHeight="1">
      <c r="A33" s="8">
        <v>1</v>
      </c>
      <c r="B33" s="21" t="s">
        <v>30</v>
      </c>
      <c r="C33" s="22">
        <v>16000</v>
      </c>
      <c r="D33" s="9">
        <f>[28]ТУ!$L$448</f>
        <v>15642.63</v>
      </c>
    </row>
    <row r="34" spans="1:4" ht="16.5" customHeight="1">
      <c r="A34" s="2">
        <v>2</v>
      </c>
      <c r="B34" s="10" t="s">
        <v>31</v>
      </c>
      <c r="C34" s="11">
        <v>10000</v>
      </c>
      <c r="D34" s="3">
        <f>'[29]Технические условия'!$L$66</f>
        <v>1022.5199999999999</v>
      </c>
    </row>
    <row r="35" spans="1:4" ht="16.5" customHeight="1">
      <c r="A35" s="2">
        <v>3</v>
      </c>
      <c r="B35" s="10" t="s">
        <v>32</v>
      </c>
      <c r="C35" s="11">
        <v>10000</v>
      </c>
      <c r="D35" s="3">
        <f>'[30]Технические условия'!$L$68</f>
        <v>1009.8100000000001</v>
      </c>
    </row>
    <row r="36" spans="1:4" ht="16.5" customHeight="1">
      <c r="A36" s="2">
        <v>4</v>
      </c>
      <c r="B36" s="10" t="s">
        <v>33</v>
      </c>
      <c r="C36" s="11">
        <v>1600</v>
      </c>
      <c r="D36" s="3">
        <f>'[31]Технические условия'!$L$4</f>
        <v>2114.85</v>
      </c>
    </row>
    <row r="37" spans="1:4" ht="16.5" customHeight="1">
      <c r="A37" s="2">
        <v>5</v>
      </c>
      <c r="B37" s="10" t="s">
        <v>34</v>
      </c>
      <c r="C37" s="11">
        <v>1000</v>
      </c>
      <c r="D37" s="3">
        <f>'[32]Технические условия'!$L$70</f>
        <v>1594.8500000000001</v>
      </c>
    </row>
    <row r="38" spans="1:4" ht="16.5" customHeight="1">
      <c r="A38" s="2">
        <v>6</v>
      </c>
      <c r="B38" s="10" t="s">
        <v>35</v>
      </c>
      <c r="C38" s="11">
        <v>1600</v>
      </c>
      <c r="D38" s="3">
        <f>'[33]Технические условия'!$L$19</f>
        <v>443.25</v>
      </c>
    </row>
    <row r="39" spans="1:4" ht="16.5" customHeight="1">
      <c r="A39" s="2">
        <v>7</v>
      </c>
      <c r="B39" s="10" t="s">
        <v>36</v>
      </c>
      <c r="C39" s="11">
        <v>1600</v>
      </c>
      <c r="D39" s="3">
        <f>[34]Лист2!$L$125</f>
        <v>1867.6</v>
      </c>
    </row>
    <row r="40" spans="1:4" ht="16.5" customHeight="1">
      <c r="A40" s="2">
        <v>8</v>
      </c>
      <c r="B40" s="10" t="s">
        <v>37</v>
      </c>
      <c r="C40" s="11">
        <v>1600</v>
      </c>
      <c r="D40" s="3">
        <f>'[35]Технические условия'!$L$83</f>
        <v>1435.0799999999997</v>
      </c>
    </row>
    <row r="41" spans="1:4" ht="16.5" customHeight="1">
      <c r="A41" s="2">
        <v>9</v>
      </c>
      <c r="B41" s="10" t="s">
        <v>38</v>
      </c>
      <c r="C41" s="11">
        <v>1800</v>
      </c>
      <c r="D41" s="3">
        <f>'[36]Технические условия'!$L$41</f>
        <v>965.1999999999997</v>
      </c>
    </row>
    <row r="42" spans="1:4" ht="16.5" customHeight="1">
      <c r="A42" s="2">
        <v>10</v>
      </c>
      <c r="B42" s="10" t="s">
        <v>39</v>
      </c>
      <c r="C42" s="11">
        <v>1600</v>
      </c>
      <c r="D42" s="3">
        <f>'[37]Технические условия'!$L$106</f>
        <v>3693.65</v>
      </c>
    </row>
    <row r="43" spans="1:4" ht="16.5" customHeight="1">
      <c r="A43" s="2">
        <v>11</v>
      </c>
      <c r="B43" s="10" t="s">
        <v>40</v>
      </c>
      <c r="C43" s="11">
        <v>2500</v>
      </c>
      <c r="D43" s="3">
        <f>'[38]Технические условия'!$L$40</f>
        <v>6875.09</v>
      </c>
    </row>
    <row r="44" spans="1:4" ht="16.5" customHeight="1">
      <c r="A44" s="2">
        <v>12</v>
      </c>
      <c r="B44" s="10" t="s">
        <v>41</v>
      </c>
      <c r="C44" s="11">
        <v>630</v>
      </c>
      <c r="D44" s="3">
        <f>[39]Лист2!$L$26</f>
        <v>399.75000000000006</v>
      </c>
    </row>
    <row r="45" spans="1:4" ht="16.5" customHeight="1">
      <c r="A45" s="2">
        <v>13</v>
      </c>
      <c r="B45" s="10" t="s">
        <v>42</v>
      </c>
      <c r="C45" s="11">
        <v>1000</v>
      </c>
      <c r="D45" s="3">
        <f>'[40]Технические условия'!$L$46</f>
        <v>1207.74</v>
      </c>
    </row>
    <row r="46" spans="1:4" ht="16.5" customHeight="1">
      <c r="A46" s="2">
        <v>14</v>
      </c>
      <c r="B46" s="10" t="s">
        <v>43</v>
      </c>
      <c r="C46" s="11">
        <v>1600</v>
      </c>
      <c r="D46" s="3">
        <f>'[41]Технические условия'!$L$58</f>
        <v>1716.35</v>
      </c>
    </row>
    <row r="47" spans="1:4" ht="16.5" customHeight="1">
      <c r="A47" s="2">
        <v>15</v>
      </c>
      <c r="B47" s="10" t="s">
        <v>44</v>
      </c>
      <c r="C47" s="11">
        <v>1000</v>
      </c>
      <c r="D47" s="3">
        <f>'[42]Технические условия'!$L$29</f>
        <v>1146.48</v>
      </c>
    </row>
    <row r="48" spans="1:4" ht="16.5" customHeight="1">
      <c r="A48" s="2">
        <v>16</v>
      </c>
      <c r="B48" s="10" t="s">
        <v>45</v>
      </c>
      <c r="C48" s="11">
        <v>1000</v>
      </c>
      <c r="D48" s="3">
        <f>'[43]Технические условия'!$L$7</f>
        <v>51</v>
      </c>
    </row>
    <row r="49" spans="1:4" ht="16.5" customHeight="1">
      <c r="A49" s="2">
        <v>17</v>
      </c>
      <c r="B49" s="10" t="s">
        <v>46</v>
      </c>
      <c r="C49" s="11">
        <v>2500</v>
      </c>
      <c r="D49" s="3">
        <f>'[44]Технические условия'!$L$42</f>
        <v>3123.2</v>
      </c>
    </row>
    <row r="50" spans="1:4" ht="16.5" customHeight="1" thickBot="1">
      <c r="A50" s="6">
        <v>18</v>
      </c>
      <c r="B50" s="23" t="s">
        <v>47</v>
      </c>
      <c r="C50" s="24">
        <v>1000</v>
      </c>
      <c r="D50" s="7">
        <f>'[45]Технические условия'!$L$72</f>
        <v>714.86</v>
      </c>
    </row>
    <row r="51" spans="1:4" ht="16.5" customHeight="1" thickBot="1">
      <c r="A51" s="30" t="s">
        <v>48</v>
      </c>
      <c r="B51" s="31"/>
      <c r="C51" s="31"/>
      <c r="D51" s="32"/>
    </row>
    <row r="52" spans="1:4" ht="16.5" customHeight="1">
      <c r="A52" s="8">
        <v>1</v>
      </c>
      <c r="B52" s="21" t="s">
        <v>49</v>
      </c>
      <c r="C52" s="22">
        <v>10000</v>
      </c>
      <c r="D52" s="9">
        <f>'[46]Технические условия'!$L$27</f>
        <v>1186.3600000000001</v>
      </c>
    </row>
    <row r="53" spans="1:4" ht="16.5" customHeight="1">
      <c r="A53" s="2">
        <v>2</v>
      </c>
      <c r="B53" s="12" t="s">
        <v>50</v>
      </c>
      <c r="C53" s="11">
        <v>25000</v>
      </c>
      <c r="D53" s="3">
        <f>'[47]Технические условия'!$L$29</f>
        <v>47825.4</v>
      </c>
    </row>
    <row r="54" spans="1:4" ht="16.5" customHeight="1">
      <c r="A54" s="2">
        <v>3</v>
      </c>
      <c r="B54" s="10" t="s">
        <v>51</v>
      </c>
      <c r="C54" s="11">
        <v>2500</v>
      </c>
      <c r="D54" s="3">
        <f>'[48]Технические условия'!$L$11</f>
        <v>96</v>
      </c>
    </row>
    <row r="55" spans="1:4" ht="16.5" customHeight="1">
      <c r="A55" s="2">
        <v>4</v>
      </c>
      <c r="B55" s="10" t="s">
        <v>52</v>
      </c>
      <c r="C55" s="11">
        <v>2500</v>
      </c>
      <c r="D55" s="3">
        <f>'[49]Технические условия'!$L$13</f>
        <v>178.23</v>
      </c>
    </row>
    <row r="56" spans="1:4" ht="16.5" customHeight="1">
      <c r="A56" s="2">
        <v>5</v>
      </c>
      <c r="B56" s="10" t="s">
        <v>53</v>
      </c>
      <c r="C56" s="11">
        <v>1600</v>
      </c>
      <c r="D56" s="3">
        <f>'[50]Технические условия'!$L$10</f>
        <v>158.24</v>
      </c>
    </row>
    <row r="57" spans="1:4" ht="16.5" customHeight="1">
      <c r="A57" s="2">
        <v>6</v>
      </c>
      <c r="B57" s="10" t="s">
        <v>54</v>
      </c>
      <c r="C57" s="11">
        <v>1000</v>
      </c>
      <c r="D57" s="3">
        <f>'[51]Технические условия'!$L$17</f>
        <v>249.87</v>
      </c>
    </row>
    <row r="58" spans="1:4" ht="16.5" customHeight="1">
      <c r="A58" s="2">
        <v>7</v>
      </c>
      <c r="B58" s="10" t="s">
        <v>55</v>
      </c>
      <c r="C58" s="11">
        <v>1000</v>
      </c>
      <c r="D58" s="3">
        <f>'[52]Технические условия'!$L$7</f>
        <v>134.43</v>
      </c>
    </row>
    <row r="59" spans="1:4" ht="16.5" customHeight="1" thickBot="1">
      <c r="A59" s="6">
        <v>8</v>
      </c>
      <c r="B59" s="23" t="s">
        <v>56</v>
      </c>
      <c r="C59" s="24">
        <v>1000</v>
      </c>
      <c r="D59" s="7">
        <f>'[53]Технические условия'!$L$7</f>
        <v>100.19999999999999</v>
      </c>
    </row>
    <row r="60" spans="1:4" ht="16.5" customHeight="1" thickBot="1">
      <c r="A60" s="30" t="s">
        <v>57</v>
      </c>
      <c r="B60" s="31"/>
      <c r="C60" s="31"/>
      <c r="D60" s="32"/>
    </row>
    <row r="61" spans="1:4" ht="16.5" customHeight="1">
      <c r="A61" s="8">
        <v>1</v>
      </c>
      <c r="B61" s="21" t="s">
        <v>58</v>
      </c>
      <c r="C61" s="22">
        <v>1600</v>
      </c>
      <c r="D61" s="9">
        <f>'[54]Технические условия'!$N$91</f>
        <v>2505.5299999999997</v>
      </c>
    </row>
    <row r="62" spans="1:4" ht="16.5" customHeight="1">
      <c r="A62" s="2">
        <v>2</v>
      </c>
      <c r="B62" s="10" t="s">
        <v>59</v>
      </c>
      <c r="C62" s="11">
        <v>2500</v>
      </c>
      <c r="D62" s="3">
        <f>'[55]Технические условия'!$L$45</f>
        <v>1641.7820000000002</v>
      </c>
    </row>
    <row r="63" spans="1:4" ht="16.5" customHeight="1">
      <c r="A63" s="8">
        <v>3</v>
      </c>
      <c r="B63" s="10" t="s">
        <v>60</v>
      </c>
      <c r="C63" s="11">
        <v>2500</v>
      </c>
      <c r="D63" s="3">
        <f>'[56]Технические условия'!$L$40</f>
        <v>3150.42</v>
      </c>
    </row>
    <row r="64" spans="1:4" ht="16.5" customHeight="1">
      <c r="A64" s="2">
        <v>4</v>
      </c>
      <c r="B64" s="10" t="s">
        <v>61</v>
      </c>
      <c r="C64" s="11">
        <v>2500</v>
      </c>
      <c r="D64" s="3">
        <f>'[57]Технические условия'!$L$98</f>
        <v>2442.0450000000001</v>
      </c>
    </row>
    <row r="65" spans="1:4" ht="16.5" customHeight="1">
      <c r="A65" s="8">
        <v>5</v>
      </c>
      <c r="B65" s="10" t="s">
        <v>62</v>
      </c>
      <c r="C65" s="11">
        <v>1600</v>
      </c>
      <c r="D65" s="3">
        <f>'[58]Технические условия'!$L$7</f>
        <v>32.200000000000003</v>
      </c>
    </row>
    <row r="66" spans="1:4" ht="16.5" customHeight="1">
      <c r="A66" s="2">
        <v>6</v>
      </c>
      <c r="B66" s="10" t="s">
        <v>63</v>
      </c>
      <c r="C66" s="11">
        <v>2500</v>
      </c>
      <c r="D66" s="3">
        <f>'[59]Технические условия'!$L$85</f>
        <v>10040.150000000001</v>
      </c>
    </row>
    <row r="67" spans="1:4" ht="16.5" customHeight="1">
      <c r="A67" s="8">
        <v>7</v>
      </c>
      <c r="B67" s="10" t="s">
        <v>64</v>
      </c>
      <c r="C67" s="11">
        <v>4000</v>
      </c>
      <c r="D67" s="3">
        <f>[60]ТУ!$L$267</f>
        <v>7403.3700000000017</v>
      </c>
    </row>
    <row r="68" spans="1:4" ht="16.5" customHeight="1">
      <c r="A68" s="2">
        <v>8</v>
      </c>
      <c r="B68" s="13" t="s">
        <v>65</v>
      </c>
      <c r="C68" s="11">
        <v>1600</v>
      </c>
      <c r="D68" s="3">
        <f>'[61]Технические условия'!$L$43</f>
        <v>2842.8599999999997</v>
      </c>
    </row>
    <row r="69" spans="1:4" ht="16.5" customHeight="1" thickBot="1">
      <c r="A69" s="8">
        <v>9</v>
      </c>
      <c r="B69" s="26" t="s">
        <v>66</v>
      </c>
      <c r="C69" s="24">
        <v>2500</v>
      </c>
      <c r="D69" s="7">
        <f>'[62]Технические условия'!$L$98</f>
        <v>11080.000000000004</v>
      </c>
    </row>
    <row r="70" spans="1:4" ht="16.5" customHeight="1" thickBot="1">
      <c r="A70" s="30" t="s">
        <v>67</v>
      </c>
      <c r="B70" s="31"/>
      <c r="C70" s="31"/>
      <c r="D70" s="32"/>
    </row>
    <row r="71" spans="1:4" ht="16.5" customHeight="1">
      <c r="A71" s="27">
        <v>1</v>
      </c>
      <c r="B71" s="28" t="s">
        <v>68</v>
      </c>
      <c r="C71" s="22">
        <v>6300</v>
      </c>
      <c r="D71" s="9">
        <f>'[63]Технические условия'!$L$120</f>
        <v>2422.04</v>
      </c>
    </row>
    <row r="72" spans="1:4" ht="16.5" customHeight="1">
      <c r="A72" s="2">
        <v>2</v>
      </c>
      <c r="B72" s="10" t="s">
        <v>69</v>
      </c>
      <c r="C72" s="11">
        <v>1000</v>
      </c>
      <c r="D72" s="3">
        <f>'[64]Технические условия'!$L$47</f>
        <v>625.37</v>
      </c>
    </row>
    <row r="73" spans="1:4" ht="31.5" customHeight="1">
      <c r="A73" s="15">
        <v>3</v>
      </c>
      <c r="B73" s="14" t="s">
        <v>70</v>
      </c>
      <c r="C73" s="11">
        <v>1000</v>
      </c>
      <c r="D73" s="3">
        <f>'[65]Технические условия'!$L$27</f>
        <v>471.81000000000006</v>
      </c>
    </row>
    <row r="74" spans="1:4" ht="16.5" customHeight="1">
      <c r="A74" s="2">
        <v>4</v>
      </c>
      <c r="B74" s="10" t="s">
        <v>71</v>
      </c>
      <c r="C74" s="11">
        <v>1000</v>
      </c>
      <c r="D74" s="3">
        <f>'[66]2073'!$L$9</f>
        <v>128.92000000000002</v>
      </c>
    </row>
    <row r="75" spans="1:4" ht="16.5" customHeight="1">
      <c r="A75" s="15">
        <v>5</v>
      </c>
      <c r="B75" s="10" t="s">
        <v>72</v>
      </c>
      <c r="C75" s="11">
        <v>1600</v>
      </c>
      <c r="D75" s="3">
        <f>'[67]Технические условия'!$L$14</f>
        <v>140.52000000000001</v>
      </c>
    </row>
    <row r="76" spans="1:4" ht="16.5" customHeight="1">
      <c r="A76" s="2">
        <v>6</v>
      </c>
      <c r="B76" s="10" t="s">
        <v>73</v>
      </c>
      <c r="C76" s="11">
        <v>1000</v>
      </c>
      <c r="D76" s="3">
        <f>'[68]Технические условия'!$L$19</f>
        <v>268.98</v>
      </c>
    </row>
    <row r="77" spans="1:4" ht="16.5" customHeight="1">
      <c r="A77" s="15">
        <v>7</v>
      </c>
      <c r="B77" s="10" t="s">
        <v>74</v>
      </c>
      <c r="C77" s="11">
        <v>1000</v>
      </c>
      <c r="D77" s="3">
        <f>'[69]Технические условия'!$L$9</f>
        <v>606.16999999999996</v>
      </c>
    </row>
    <row r="78" spans="1:4" ht="16.5" customHeight="1" thickBot="1">
      <c r="A78" s="6">
        <v>8</v>
      </c>
      <c r="B78" s="23" t="s">
        <v>75</v>
      </c>
      <c r="C78" s="24">
        <v>1000</v>
      </c>
      <c r="D78" s="7">
        <f>'[70]Технические условия'!$L$17</f>
        <v>799.72</v>
      </c>
    </row>
    <row r="79" spans="1:4" ht="16.5" customHeight="1" thickBot="1">
      <c r="A79" s="30" t="s">
        <v>76</v>
      </c>
      <c r="B79" s="31"/>
      <c r="C79" s="31"/>
      <c r="D79" s="32"/>
    </row>
    <row r="80" spans="1:4" ht="16.5" customHeight="1">
      <c r="A80" s="8">
        <v>1</v>
      </c>
      <c r="B80" s="21" t="s">
        <v>77</v>
      </c>
      <c r="C80" s="22">
        <v>4000</v>
      </c>
      <c r="D80" s="9">
        <f>'[71]Технические условия'!$L$47</f>
        <v>6307.4</v>
      </c>
    </row>
    <row r="81" spans="1:4" ht="16.5" customHeight="1">
      <c r="A81" s="2">
        <v>2</v>
      </c>
      <c r="B81" s="10" t="s">
        <v>78</v>
      </c>
      <c r="C81" s="11">
        <v>1000</v>
      </c>
      <c r="D81" s="3">
        <f>'[72]Технические условия'!$L$27</f>
        <v>842.92</v>
      </c>
    </row>
    <row r="82" spans="1:4" ht="16.5" customHeight="1">
      <c r="A82" s="2">
        <v>3</v>
      </c>
      <c r="B82" s="10" t="s">
        <v>79</v>
      </c>
      <c r="C82" s="11">
        <v>1000</v>
      </c>
      <c r="D82" s="3">
        <f>'[73]Технические условия'!$L$37</f>
        <v>612.68999999999994</v>
      </c>
    </row>
    <row r="83" spans="1:4" ht="16.5" customHeight="1">
      <c r="A83" s="2">
        <v>4</v>
      </c>
      <c r="B83" s="10" t="s">
        <v>80</v>
      </c>
      <c r="C83" s="11">
        <v>1000</v>
      </c>
      <c r="D83" s="3">
        <f>'[74]Технические условия'!$L$18</f>
        <v>197.39</v>
      </c>
    </row>
    <row r="84" spans="1:4" ht="16.5" customHeight="1">
      <c r="A84" s="2">
        <v>5</v>
      </c>
      <c r="B84" s="10" t="s">
        <v>81</v>
      </c>
      <c r="C84" s="11">
        <v>4000</v>
      </c>
      <c r="D84" s="3">
        <f>'[75]Технические условия'!$L$40</f>
        <v>1877.79</v>
      </c>
    </row>
    <row r="85" spans="1:4" ht="16.5" customHeight="1">
      <c r="A85" s="2">
        <v>6</v>
      </c>
      <c r="B85" s="10" t="s">
        <v>82</v>
      </c>
      <c r="C85" s="11">
        <v>1000</v>
      </c>
      <c r="D85" s="3">
        <f>'[76]Технические условия'!$L$18</f>
        <v>306.52</v>
      </c>
    </row>
    <row r="86" spans="1:4" ht="16.5" customHeight="1">
      <c r="A86" s="2">
        <v>7</v>
      </c>
      <c r="B86" s="10" t="s">
        <v>83</v>
      </c>
      <c r="C86" s="11">
        <v>3200</v>
      </c>
      <c r="D86" s="3">
        <f>'[77]Технические условия'!$L$37</f>
        <v>1627.44</v>
      </c>
    </row>
    <row r="87" spans="1:4" ht="16.5" customHeight="1">
      <c r="A87" s="2">
        <v>8</v>
      </c>
      <c r="B87" s="10" t="s">
        <v>84</v>
      </c>
      <c r="C87" s="11">
        <v>630</v>
      </c>
      <c r="D87" s="3">
        <f>'[78]Технические условия'!$L$5</f>
        <v>148.9</v>
      </c>
    </row>
    <row r="88" spans="1:4" ht="16.5" customHeight="1">
      <c r="A88" s="2">
        <v>9</v>
      </c>
      <c r="B88" s="10" t="s">
        <v>85</v>
      </c>
      <c r="C88" s="11">
        <v>1000</v>
      </c>
      <c r="D88" s="3">
        <f>'[79]Технические условия'!$L$26</f>
        <v>487.92000000000007</v>
      </c>
    </row>
    <row r="89" spans="1:4" ht="16.5" customHeight="1">
      <c r="A89" s="2">
        <v>10</v>
      </c>
      <c r="B89" s="10" t="s">
        <v>86</v>
      </c>
      <c r="C89" s="11">
        <v>1000</v>
      </c>
      <c r="D89" s="3">
        <f>'[80]Технические условия'!$L$44</f>
        <v>651.41999999999996</v>
      </c>
    </row>
    <row r="90" spans="1:4" ht="16.5" customHeight="1" thickBot="1">
      <c r="A90" s="4">
        <v>11</v>
      </c>
      <c r="B90" s="16" t="s">
        <v>87</v>
      </c>
      <c r="C90" s="17">
        <v>560</v>
      </c>
      <c r="D90" s="5">
        <f>'[81]Технические условия'!$L$21</f>
        <v>362.91999999999996</v>
      </c>
    </row>
    <row r="92" spans="1:4" ht="62.25" customHeight="1">
      <c r="A92" s="29" t="s">
        <v>92</v>
      </c>
      <c r="B92" s="29"/>
      <c r="C92" s="29"/>
      <c r="D92" s="29"/>
    </row>
  </sheetData>
  <mergeCells count="8">
    <mergeCell ref="A92:D92"/>
    <mergeCell ref="A70:D70"/>
    <mergeCell ref="A79:D79"/>
    <mergeCell ref="A17:D17"/>
    <mergeCell ref="A3:D3"/>
    <mergeCell ref="A32:D32"/>
    <mergeCell ref="A51:D51"/>
    <mergeCell ref="A60:D60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загрузка Т </vt:lpstr>
      <vt:lpstr>Лист1</vt:lpstr>
    </vt:vector>
  </TitlesOfParts>
  <Company>firm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chuprinova</dc:creator>
  <cp:lastModifiedBy>Яковлева Юлия</cp:lastModifiedBy>
  <cp:lastPrinted>2019-04-10T10:09:29Z</cp:lastPrinted>
  <dcterms:created xsi:type="dcterms:W3CDTF">2019-04-10T05:19:11Z</dcterms:created>
  <dcterms:modified xsi:type="dcterms:W3CDTF">2023-05-12T03:03:46Z</dcterms:modified>
</cp:coreProperties>
</file>